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ATTURE III TRIM. 2016" sheetId="1" r:id="rId1"/>
  </sheets>
  <definedNames/>
  <calcPr fullCalcOnLoad="1"/>
</workbook>
</file>

<file path=xl/sharedStrings.xml><?xml version="1.0" encoding="utf-8"?>
<sst xmlns="http://schemas.openxmlformats.org/spreadsheetml/2006/main" count="246" uniqueCount="177">
  <si>
    <t>CODICE PROGRESSIVO</t>
  </si>
  <si>
    <t>N. FATTURA</t>
  </si>
  <si>
    <t>DATA EMISSIONE FATTURA</t>
  </si>
  <si>
    <t>NOME CREDITORE E C.F.</t>
  </si>
  <si>
    <t>IMPORTO TOTALE AL LORDO IVA</t>
  </si>
  <si>
    <t>scadenza fattura</t>
  </si>
  <si>
    <t>N. PROT.</t>
  </si>
  <si>
    <t>PC SERVICE SRL - 02776660546</t>
  </si>
  <si>
    <t>CLEANUP SERVICE SRL</t>
  </si>
  <si>
    <t>CLEANUP SERVICE SRL - 03386510543</t>
  </si>
  <si>
    <t>NEXTBIT SRL</t>
  </si>
  <si>
    <t>11</t>
  </si>
  <si>
    <t>NEXTBIT SRL - 03097330546</t>
  </si>
  <si>
    <t>AGENZIAPIU' SPA</t>
  </si>
  <si>
    <t>AGENZIAPIU' SPA - 06390410964</t>
  </si>
  <si>
    <t>13</t>
  </si>
  <si>
    <t>LITOGRAF TODI SRL</t>
  </si>
  <si>
    <t>LITOGRAF TODI SRL - 03124690540</t>
  </si>
  <si>
    <t>APICEHOTELS SRL UNIPERSONALE</t>
  </si>
  <si>
    <t>APICEHOTELS SRL UNIPERSONALE - 03340810542</t>
  </si>
  <si>
    <t>SACI PROFESSIONAL SRL</t>
  </si>
  <si>
    <t>TELECOM ITALIA SPA</t>
  </si>
  <si>
    <t>ENEL SERVIZI ELETTRICO - SERVIZIO DI MAGGIOR TUTELA - 09633951000</t>
  </si>
  <si>
    <t>20</t>
  </si>
  <si>
    <t>21</t>
  </si>
  <si>
    <t>VODAFONE OMNITEL B.V. - 93026890017</t>
  </si>
  <si>
    <t>STUDIO E. GUARDUCCI - C. LORENZINI &amp; ASSOCIATI - DOTTORI COMMERCIALISTI</t>
  </si>
  <si>
    <t>TIMBRIFICIO PERUGINO INCISORIA SNC DI CARRUCOLA INNOCENZO E TIRIDUZZI LORETTA - 03361220548</t>
  </si>
  <si>
    <t>TIMBRIFICIO PERUGINO INCISORIA SNC DI CARRUCOLA INNOCENZO E TIRDUZZI LORETTA</t>
  </si>
  <si>
    <t>EUROPACONCORSI SRL - 06600401001</t>
  </si>
  <si>
    <t>LYRECO ITALIA SPA</t>
  </si>
  <si>
    <t>INTESTATARIO FATTURA</t>
  </si>
  <si>
    <t>STUDIO E. GUARDUCCI - C. LORENZINI &amp; ASSOCIATI - DOTTORI COMMERCIALISTI - 01759050543</t>
  </si>
  <si>
    <t>SACI PROFESSIONAL SRL - 03050390545</t>
  </si>
  <si>
    <t>TELECOM ITALIA SPA - 00488410010</t>
  </si>
  <si>
    <t>LYRECO ITALIA SPA - 11582010150</t>
  </si>
  <si>
    <t>data prot.</t>
  </si>
  <si>
    <t>LUSIOS SRL - IT02758770545</t>
  </si>
  <si>
    <t>43</t>
  </si>
  <si>
    <t>P.C. SERVICE SRL</t>
  </si>
  <si>
    <t>BRACONI &amp; PAPPALARDO - IT02094190549</t>
  </si>
  <si>
    <t>MORARELLI M. E C. S.A.S.</t>
  </si>
  <si>
    <t>MORARELLI M. E C. S.A.S. - IT02699180549</t>
  </si>
  <si>
    <t>MORETTI PAOLO</t>
  </si>
  <si>
    <t>MORETTI PAOLO - MRTPLA71C03M082U</t>
  </si>
  <si>
    <t>98/PA</t>
  </si>
  <si>
    <t>avv. FRANCESCO AUGUSTO DE MATTEIS - DMTFNC63S30A281D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</si>
  <si>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</si>
  <si>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</si>
  <si>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</si>
  <si>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</si>
  <si>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</si>
  <si>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</si>
  <si>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</si>
  <si>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</si>
  <si>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</si>
  <si>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</si>
  <si>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</si>
  <si>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</si>
  <si>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</si>
  <si>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</si>
  <si>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</si>
  <si>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</si>
  <si>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</si>
  <si>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</si>
  <si>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EUROPACONCORSI</t>
  </si>
  <si>
    <t>VODAFONE</t>
  </si>
  <si>
    <t>FATTPA 3_16</t>
  </si>
  <si>
    <t>BIBATOUR SRL</t>
  </si>
  <si>
    <t>BIBATOUR SRL - IT03711200828</t>
  </si>
  <si>
    <t xml:space="preserve">ENEL </t>
  </si>
  <si>
    <t>01/07/2016</t>
  </si>
  <si>
    <t>48/01</t>
  </si>
  <si>
    <t>SALT &amp; PEPPER SNC</t>
  </si>
  <si>
    <t>FATTPA 9_16</t>
  </si>
  <si>
    <t>SALT &amp; PEPPER SNC - IT02463870549</t>
  </si>
  <si>
    <t>TUTTOTURISMO DI R. PAOLOTTI E C.</t>
  </si>
  <si>
    <t>12/07/2016</t>
  </si>
  <si>
    <t>00003/02</t>
  </si>
  <si>
    <t>TUTTOTURISMO DI R. PAOLOTTI E C. SAS - IT02067940540</t>
  </si>
  <si>
    <t>BRACONI E PAPPALARDO SRL</t>
  </si>
  <si>
    <t>57/PA</t>
  </si>
  <si>
    <t>549</t>
  </si>
  <si>
    <t>FATTPA 533_16</t>
  </si>
  <si>
    <t>LUSIOS SRL</t>
  </si>
  <si>
    <t>FATTPA 15_16</t>
  </si>
  <si>
    <t>0010003118</t>
  </si>
  <si>
    <t>30/06/2016</t>
  </si>
  <si>
    <t>276/16</t>
  </si>
  <si>
    <t>AVV. DE MATTEIS</t>
  </si>
  <si>
    <t>15/07/2016</t>
  </si>
  <si>
    <t>11 PA</t>
  </si>
  <si>
    <t>PAGATA IL</t>
  </si>
  <si>
    <t>001964</t>
  </si>
  <si>
    <t>INPS</t>
  </si>
  <si>
    <t>677</t>
  </si>
  <si>
    <t>AUTOTRASPORTI LA SAETTA</t>
  </si>
  <si>
    <t>20/07/2016</t>
  </si>
  <si>
    <t>19PA/2016</t>
  </si>
  <si>
    <t>25/07/2016</t>
  </si>
  <si>
    <t>2M16002907</t>
  </si>
  <si>
    <t>142</t>
  </si>
  <si>
    <t>27/07/2016</t>
  </si>
  <si>
    <t>8e</t>
  </si>
  <si>
    <t>INPS - IT02121151001</t>
  </si>
  <si>
    <t>AUTOTRASPORTI LA SAETTA - IT015431606541</t>
  </si>
  <si>
    <t>CLEANUP SERVICE S.R.L</t>
  </si>
  <si>
    <t>144</t>
  </si>
  <si>
    <t>05/08/2016</t>
  </si>
  <si>
    <t>FATTPA 599_16</t>
  </si>
  <si>
    <t>145</t>
  </si>
  <si>
    <t>AG11200041</t>
  </si>
  <si>
    <t>146</t>
  </si>
  <si>
    <t>23/08/2016</t>
  </si>
  <si>
    <t>62/01</t>
  </si>
  <si>
    <t>147</t>
  </si>
  <si>
    <t>8M00422771</t>
  </si>
  <si>
    <t>148</t>
  </si>
  <si>
    <t>8M00422189</t>
  </si>
  <si>
    <t>149</t>
  </si>
  <si>
    <t>8M00421861</t>
  </si>
  <si>
    <t>150</t>
  </si>
  <si>
    <t>2M16003362</t>
  </si>
  <si>
    <t>151</t>
  </si>
  <si>
    <t>002329</t>
  </si>
  <si>
    <t>01/08/2016</t>
  </si>
  <si>
    <t>152</t>
  </si>
  <si>
    <t>9e</t>
  </si>
  <si>
    <t>18/08/2016</t>
  </si>
  <si>
    <t>153</t>
  </si>
  <si>
    <t>67/PA</t>
  </si>
  <si>
    <t>31/07/2016</t>
  </si>
  <si>
    <t>154</t>
  </si>
  <si>
    <t>544755760220411</t>
  </si>
  <si>
    <t>155</t>
  </si>
  <si>
    <t>31/08/2016</t>
  </si>
  <si>
    <t>FATTPA 312_16</t>
  </si>
  <si>
    <t>156</t>
  </si>
  <si>
    <t>7X02742234</t>
  </si>
  <si>
    <t>157</t>
  </si>
  <si>
    <t>02/09/16</t>
  </si>
  <si>
    <t>FATTPA 165_16</t>
  </si>
  <si>
    <t>158</t>
  </si>
  <si>
    <t>FATTPA 187_16</t>
  </si>
  <si>
    <t>159</t>
  </si>
  <si>
    <t>160</t>
  </si>
  <si>
    <t>06/09/16</t>
  </si>
  <si>
    <t>FATTPA 670_16</t>
  </si>
  <si>
    <t>SELF CAFFE' SRL</t>
  </si>
  <si>
    <t>161</t>
  </si>
  <si>
    <t>FATTPA 4_16</t>
  </si>
  <si>
    <t>ORDINE DEGLI INGEGNERI DELLA PROVINCIA DI PALERMO</t>
  </si>
  <si>
    <t>162</t>
  </si>
  <si>
    <t>08/09/2016</t>
  </si>
  <si>
    <t>000018-2016-pa1</t>
  </si>
  <si>
    <t>163</t>
  </si>
  <si>
    <t>13/09/2016</t>
  </si>
  <si>
    <t>73/PA</t>
  </si>
  <si>
    <t>164</t>
  </si>
  <si>
    <t>14/09/2016</t>
  </si>
  <si>
    <t>000076-2016-PA1</t>
  </si>
  <si>
    <t>165</t>
  </si>
  <si>
    <t>27/09/2016</t>
  </si>
  <si>
    <t>2M16003812</t>
  </si>
  <si>
    <t>FONDAZIONE ACCADEMIA DI BELLE ARTI PIETRO VANNUCCI</t>
  </si>
  <si>
    <t>166</t>
  </si>
  <si>
    <t>167</t>
  </si>
  <si>
    <t>168</t>
  </si>
  <si>
    <t>10e</t>
  </si>
  <si>
    <t>169</t>
  </si>
  <si>
    <t>28/09/2016</t>
  </si>
  <si>
    <t>documento n. 65</t>
  </si>
  <si>
    <t>SELF CAFFE' SRL - IT 01879020517</t>
  </si>
  <si>
    <t>ORDINE DEGLI INGEGNERI DELLA PROVINCIA DI PALERMO - C.F.: 97157510823</t>
  </si>
  <si>
    <t>FONDAZIONE ACCADEMIA DI BELLE ARTI PIETRO VANNUCCI - C.F.: 80054290541</t>
  </si>
  <si>
    <t xml:space="preserve">CASELLE GIALLE: PAGAMENTI SOLO PRESUNTI - DA RICONTROLLARE </t>
  </si>
  <si>
    <t>Indice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</si>
</sst>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7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 wrapText="1"/>
    </xf>
    <xf numFmtId="14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horizontal="right"/>
    </xf>
    <xf numFmtId="0" fontId="3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14" fontId="0" fillId="34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38" fillId="34" borderId="0" xfId="0" applyFont="1" applyFill="1" applyAlignment="1">
      <alignment wrapText="1"/>
    </xf>
    <xf numFmtId="14" fontId="0" fillId="0" borderId="10" xfId="0" applyNumberFormat="1" applyFill="1" applyBorder="1" applyAlignment="1">
      <alignment/>
    </xf>
    <xf numFmtId="0" fontId="39" fillId="0" borderId="10" xfId="0" applyFont="1" applyFill="1" applyBorder="1" applyAlignment="1">
      <alignment wrapText="1"/>
    </xf>
    <xf numFmtId="14" fontId="0" fillId="0" borderId="0" xfId="0" applyNumberFormat="1" applyFill="1" applyAlignment="1">
      <alignment/>
    </xf>
    <xf numFmtId="14" fontId="39" fillId="0" borderId="10" xfId="0" applyNumberFormat="1" applyFont="1" applyFill="1" applyBorder="1" applyAlignment="1">
      <alignment wrapText="1"/>
    </xf>
    <xf numFmtId="14" fontId="37" fillId="0" borderId="10" xfId="0" applyNumberFormat="1" applyFont="1" applyBorder="1" applyAlignment="1">
      <alignment wrapText="1"/>
    </xf>
    <xf numFmtId="1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D40">
      <selection activeCell="P3" sqref="P3"/>
    </sheetView>
  </sheetViews>
  <sheetFormatPr defaultColWidth="9.140625" defaultRowHeight="15"/>
  <cols>
    <col min="1" max="1" width="24.7109375" style="0" customWidth="1"/>
    <col min="2" max="2" width="8.00390625" style="0" customWidth="1"/>
    <col min="4" max="4" width="11.7109375" style="0" customWidth="1"/>
    <col min="5" max="5" width="11.8515625" style="0" customWidth="1"/>
    <col min="6" max="6" width="12.7109375" style="0" customWidth="1"/>
    <col min="7" max="7" width="25.7109375" style="0" customWidth="1"/>
    <col min="8" max="8" width="13.140625" style="0" customWidth="1"/>
    <col min="9" max="9" width="11.57421875" style="7" customWidth="1"/>
    <col min="10" max="10" width="10.7109375" style="25" customWidth="1"/>
    <col min="11" max="11" width="16.28125" style="37" customWidth="1"/>
    <col min="12" max="12" width="23.00390625" style="0" customWidth="1"/>
  </cols>
  <sheetData>
    <row r="1" spans="1:10" ht="34.5">
      <c r="A1" s="2" t="s">
        <v>31</v>
      </c>
      <c r="B1" s="2" t="s">
        <v>0</v>
      </c>
      <c r="C1" s="4" t="s">
        <v>6</v>
      </c>
      <c r="D1" s="4" t="s">
        <v>36</v>
      </c>
      <c r="E1" s="4" t="s">
        <v>1</v>
      </c>
      <c r="F1" s="2" t="s">
        <v>2</v>
      </c>
      <c r="G1" s="2" t="s">
        <v>3</v>
      </c>
      <c r="H1" s="2" t="s">
        <v>4</v>
      </c>
      <c r="I1" s="36" t="s">
        <v>5</v>
      </c>
      <c r="J1" s="9" t="s">
        <v>92</v>
      </c>
    </row>
    <row r="2" spans="1:12" ht="43.5" customHeight="1">
      <c r="A2" s="3" t="s">
        <v>28</v>
      </c>
      <c r="B2" s="1">
        <v>124</v>
      </c>
      <c r="C2" s="5" t="s">
        <v>49</v>
      </c>
      <c r="D2" s="5" t="s">
        <v>71</v>
      </c>
      <c r="E2" s="5" t="s">
        <v>72</v>
      </c>
      <c r="F2" s="6">
        <v>42551</v>
      </c>
      <c r="G2" s="3" t="s">
        <v>27</v>
      </c>
      <c r="H2" s="1">
        <v>173.24</v>
      </c>
      <c r="I2" s="28">
        <v>42551</v>
      </c>
      <c r="J2" s="10">
        <v>42552</v>
      </c>
      <c r="L2" s="31" t="s">
        <v>175</v>
      </c>
    </row>
    <row r="3" spans="1:12" ht="31.5" customHeight="1">
      <c r="A3" s="1" t="s">
        <v>73</v>
      </c>
      <c r="B3" s="1">
        <v>125</v>
      </c>
      <c r="C3" s="5" t="s">
        <v>47</v>
      </c>
      <c r="D3" s="5" t="s">
        <v>71</v>
      </c>
      <c r="E3" s="5" t="s">
        <v>74</v>
      </c>
      <c r="F3" s="6">
        <v>42550</v>
      </c>
      <c r="G3" s="1" t="s">
        <v>75</v>
      </c>
      <c r="H3" s="1">
        <v>3050</v>
      </c>
      <c r="I3" s="28">
        <v>42580</v>
      </c>
      <c r="J3" s="10">
        <v>42552</v>
      </c>
      <c r="K3" s="37">
        <f>+J3-I3</f>
        <v>-28</v>
      </c>
      <c r="L3">
        <f>+H3*K3</f>
        <v>-85400</v>
      </c>
    </row>
    <row r="4" spans="1:12" ht="45">
      <c r="A4" s="3" t="s">
        <v>76</v>
      </c>
      <c r="B4" s="1">
        <v>126</v>
      </c>
      <c r="C4" s="5" t="s">
        <v>48</v>
      </c>
      <c r="D4" s="5" t="s">
        <v>77</v>
      </c>
      <c r="E4" s="5" t="s">
        <v>78</v>
      </c>
      <c r="F4" s="6">
        <v>42539</v>
      </c>
      <c r="G4" s="3" t="s">
        <v>79</v>
      </c>
      <c r="H4" s="1">
        <v>4267.39</v>
      </c>
      <c r="I4" s="28">
        <v>42539</v>
      </c>
      <c r="J4" s="10">
        <v>42564</v>
      </c>
      <c r="K4" s="37">
        <f aca="true" t="shared" si="0" ref="K4:K47">+J4-I4</f>
        <v>25</v>
      </c>
      <c r="L4" s="25">
        <f aca="true" t="shared" si="1" ref="L4:L47">+H4*K4</f>
        <v>106684.75000000001</v>
      </c>
    </row>
    <row r="5" spans="1:12" ht="30">
      <c r="A5" s="3" t="s">
        <v>80</v>
      </c>
      <c r="B5" s="1">
        <v>127</v>
      </c>
      <c r="C5" s="5" t="s">
        <v>49</v>
      </c>
      <c r="D5" s="5" t="s">
        <v>77</v>
      </c>
      <c r="E5" s="5" t="s">
        <v>81</v>
      </c>
      <c r="F5" s="6">
        <v>42551</v>
      </c>
      <c r="G5" s="1" t="s">
        <v>40</v>
      </c>
      <c r="H5" s="1">
        <v>311.75</v>
      </c>
      <c r="I5" s="28">
        <v>42551</v>
      </c>
      <c r="J5" s="10">
        <v>42564</v>
      </c>
      <c r="K5" s="37">
        <f t="shared" si="0"/>
        <v>13</v>
      </c>
      <c r="L5" s="25">
        <f t="shared" si="1"/>
        <v>4052.75</v>
      </c>
    </row>
    <row r="6" spans="1:12" ht="15">
      <c r="A6" s="1" t="s">
        <v>20</v>
      </c>
      <c r="B6" s="1">
        <v>128</v>
      </c>
      <c r="C6" s="5" t="s">
        <v>50</v>
      </c>
      <c r="D6" s="5" t="s">
        <v>77</v>
      </c>
      <c r="E6" s="5" t="s">
        <v>82</v>
      </c>
      <c r="F6" s="6">
        <v>42551</v>
      </c>
      <c r="G6" s="1" t="s">
        <v>33</v>
      </c>
      <c r="H6" s="1">
        <v>144.72</v>
      </c>
      <c r="I6" s="28">
        <v>42581</v>
      </c>
      <c r="J6" s="10">
        <v>42564</v>
      </c>
      <c r="K6" s="37">
        <f t="shared" si="0"/>
        <v>-17</v>
      </c>
      <c r="L6" s="25">
        <f t="shared" si="1"/>
        <v>-2460.24</v>
      </c>
    </row>
    <row r="7" spans="1:12" ht="15">
      <c r="A7" s="1" t="s">
        <v>65</v>
      </c>
      <c r="B7" s="1">
        <v>129</v>
      </c>
      <c r="C7" s="5" t="s">
        <v>51</v>
      </c>
      <c r="D7" s="5" t="s">
        <v>77</v>
      </c>
      <c r="E7" s="5" t="s">
        <v>83</v>
      </c>
      <c r="F7" s="6">
        <v>42556</v>
      </c>
      <c r="G7" s="1" t="s">
        <v>29</v>
      </c>
      <c r="H7" s="1">
        <v>203.13</v>
      </c>
      <c r="I7" s="28">
        <v>42556</v>
      </c>
      <c r="J7" s="10">
        <v>42564</v>
      </c>
      <c r="K7" s="37">
        <f t="shared" si="0"/>
        <v>8</v>
      </c>
      <c r="L7" s="25">
        <f t="shared" si="1"/>
        <v>1625.04</v>
      </c>
    </row>
    <row r="8" spans="1:12" ht="15">
      <c r="A8" s="1" t="s">
        <v>84</v>
      </c>
      <c r="B8" s="1">
        <v>130</v>
      </c>
      <c r="C8" s="5" t="s">
        <v>52</v>
      </c>
      <c r="D8" s="5" t="s">
        <v>77</v>
      </c>
      <c r="E8" s="5" t="s">
        <v>85</v>
      </c>
      <c r="F8" s="6">
        <v>42551</v>
      </c>
      <c r="G8" s="1" t="s">
        <v>37</v>
      </c>
      <c r="H8" s="1">
        <v>366</v>
      </c>
      <c r="I8" s="28">
        <v>42581</v>
      </c>
      <c r="J8" s="10">
        <v>42564</v>
      </c>
      <c r="K8" s="37">
        <f t="shared" si="0"/>
        <v>-17</v>
      </c>
      <c r="L8" s="25">
        <f t="shared" si="1"/>
        <v>-6222</v>
      </c>
    </row>
    <row r="9" spans="1:12" ht="15">
      <c r="A9" s="1" t="s">
        <v>10</v>
      </c>
      <c r="B9" s="1">
        <v>131</v>
      </c>
      <c r="C9" s="5" t="s">
        <v>53</v>
      </c>
      <c r="D9" s="5" t="s">
        <v>77</v>
      </c>
      <c r="E9" s="5" t="s">
        <v>23</v>
      </c>
      <c r="F9" s="6">
        <v>42551</v>
      </c>
      <c r="G9" s="1" t="s">
        <v>12</v>
      </c>
      <c r="H9" s="1">
        <v>620.74</v>
      </c>
      <c r="I9" s="28">
        <v>42551</v>
      </c>
      <c r="J9" s="10">
        <v>42564</v>
      </c>
      <c r="K9" s="37">
        <f t="shared" si="0"/>
        <v>13</v>
      </c>
      <c r="L9" s="25">
        <f t="shared" si="1"/>
        <v>8069.62</v>
      </c>
    </row>
    <row r="10" spans="1:12" ht="15">
      <c r="A10" s="1" t="s">
        <v>10</v>
      </c>
      <c r="B10" s="1">
        <v>132</v>
      </c>
      <c r="C10" s="5" t="s">
        <v>54</v>
      </c>
      <c r="D10" s="5" t="s">
        <v>77</v>
      </c>
      <c r="E10" s="5" t="s">
        <v>24</v>
      </c>
      <c r="F10" s="6">
        <v>42551</v>
      </c>
      <c r="G10" s="1" t="s">
        <v>12</v>
      </c>
      <c r="H10" s="1">
        <v>610</v>
      </c>
      <c r="I10" s="28">
        <v>42582</v>
      </c>
      <c r="J10" s="10">
        <v>42564</v>
      </c>
      <c r="K10" s="37">
        <f t="shared" si="0"/>
        <v>-18</v>
      </c>
      <c r="L10" s="25">
        <f t="shared" si="1"/>
        <v>-10980</v>
      </c>
    </row>
    <row r="11" spans="1:12" ht="15">
      <c r="A11" s="1" t="s">
        <v>30</v>
      </c>
      <c r="B11" s="1">
        <v>133</v>
      </c>
      <c r="C11" s="5" t="s">
        <v>55</v>
      </c>
      <c r="D11" s="5" t="s">
        <v>77</v>
      </c>
      <c r="E11" s="5" t="s">
        <v>86</v>
      </c>
      <c r="F11" s="6">
        <v>42551</v>
      </c>
      <c r="G11" s="1" t="s">
        <v>35</v>
      </c>
      <c r="H11" s="1">
        <v>229.39</v>
      </c>
      <c r="I11" s="28">
        <v>42582</v>
      </c>
      <c r="J11" s="10">
        <v>42564</v>
      </c>
      <c r="K11" s="37">
        <f t="shared" si="0"/>
        <v>-18</v>
      </c>
      <c r="L11" s="25">
        <f t="shared" si="1"/>
        <v>-4129.0199999999995</v>
      </c>
    </row>
    <row r="12" spans="1:12" ht="15">
      <c r="A12" s="1" t="s">
        <v>16</v>
      </c>
      <c r="B12" s="1">
        <v>134</v>
      </c>
      <c r="C12" s="5" t="s">
        <v>56</v>
      </c>
      <c r="D12" s="5" t="s">
        <v>77</v>
      </c>
      <c r="E12" s="5" t="s">
        <v>88</v>
      </c>
      <c r="F12" s="5" t="s">
        <v>87</v>
      </c>
      <c r="G12" s="1" t="s">
        <v>17</v>
      </c>
      <c r="H12" s="1">
        <v>1279.2</v>
      </c>
      <c r="I12" s="28">
        <v>42613</v>
      </c>
      <c r="J12" s="10">
        <v>42564</v>
      </c>
      <c r="K12" s="37">
        <f t="shared" si="0"/>
        <v>-49</v>
      </c>
      <c r="L12" s="25">
        <f t="shared" si="1"/>
        <v>-62680.8</v>
      </c>
    </row>
    <row r="13" spans="1:12" ht="45.75" customHeight="1">
      <c r="A13" s="1" t="s">
        <v>89</v>
      </c>
      <c r="B13" s="1">
        <v>135</v>
      </c>
      <c r="C13" s="5" t="s">
        <v>57</v>
      </c>
      <c r="D13" s="5" t="s">
        <v>90</v>
      </c>
      <c r="E13" s="5" t="s">
        <v>11</v>
      </c>
      <c r="F13" s="6">
        <v>42565</v>
      </c>
      <c r="G13" s="11" t="s">
        <v>46</v>
      </c>
      <c r="H13" s="8">
        <v>1268.8</v>
      </c>
      <c r="I13" s="28">
        <v>42565</v>
      </c>
      <c r="J13" s="10">
        <v>42564</v>
      </c>
      <c r="K13" s="37">
        <f t="shared" si="0"/>
        <v>-1</v>
      </c>
      <c r="L13" s="25">
        <f t="shared" si="1"/>
        <v>-1268.8</v>
      </c>
    </row>
    <row r="14" spans="1:12" ht="60">
      <c r="A14" s="11" t="s">
        <v>26</v>
      </c>
      <c r="B14" s="1">
        <v>136</v>
      </c>
      <c r="C14" s="5" t="s">
        <v>58</v>
      </c>
      <c r="D14" s="5" t="s">
        <v>90</v>
      </c>
      <c r="E14" s="5" t="s">
        <v>91</v>
      </c>
      <c r="F14" s="6">
        <v>42564</v>
      </c>
      <c r="G14" s="11" t="s">
        <v>32</v>
      </c>
      <c r="H14" s="8">
        <v>1268.8</v>
      </c>
      <c r="I14" s="28">
        <v>42564</v>
      </c>
      <c r="J14" s="10">
        <v>42564</v>
      </c>
      <c r="K14" s="37">
        <f t="shared" si="0"/>
        <v>0</v>
      </c>
      <c r="L14" s="25">
        <f t="shared" si="1"/>
        <v>0</v>
      </c>
    </row>
    <row r="15" spans="1:12" ht="30">
      <c r="A15" s="12" t="s">
        <v>13</v>
      </c>
      <c r="B15" s="12">
        <v>137</v>
      </c>
      <c r="C15" s="14" t="s">
        <v>59</v>
      </c>
      <c r="D15" s="14" t="s">
        <v>90</v>
      </c>
      <c r="E15" s="14" t="s">
        <v>93</v>
      </c>
      <c r="F15" s="15">
        <v>42552</v>
      </c>
      <c r="G15" s="17" t="s">
        <v>14</v>
      </c>
      <c r="H15" s="16">
        <v>1172.77</v>
      </c>
      <c r="I15" s="28">
        <v>42614</v>
      </c>
      <c r="J15" s="28">
        <v>42566</v>
      </c>
      <c r="K15" s="37">
        <f t="shared" si="0"/>
        <v>-48</v>
      </c>
      <c r="L15" s="25">
        <f t="shared" si="1"/>
        <v>-56292.96</v>
      </c>
    </row>
    <row r="16" spans="1:12" ht="15">
      <c r="A16" s="12" t="s">
        <v>94</v>
      </c>
      <c r="B16" s="12">
        <v>138</v>
      </c>
      <c r="C16" s="14" t="s">
        <v>60</v>
      </c>
      <c r="D16" s="14" t="s">
        <v>90</v>
      </c>
      <c r="E16" s="14" t="s">
        <v>95</v>
      </c>
      <c r="F16" s="15">
        <v>42558</v>
      </c>
      <c r="G16" s="17" t="s">
        <v>104</v>
      </c>
      <c r="H16" s="16">
        <v>61.33</v>
      </c>
      <c r="I16" s="28">
        <v>42558</v>
      </c>
      <c r="J16" s="28">
        <v>42569</v>
      </c>
      <c r="K16" s="37">
        <f t="shared" si="0"/>
        <v>11</v>
      </c>
      <c r="L16" s="25">
        <f t="shared" si="1"/>
        <v>674.63</v>
      </c>
    </row>
    <row r="17" spans="1:12" ht="30">
      <c r="A17" s="13" t="s">
        <v>96</v>
      </c>
      <c r="B17" s="12">
        <v>139</v>
      </c>
      <c r="C17" s="14" t="s">
        <v>61</v>
      </c>
      <c r="D17" s="14" t="s">
        <v>97</v>
      </c>
      <c r="E17" s="14" t="s">
        <v>98</v>
      </c>
      <c r="F17" s="15">
        <v>42551</v>
      </c>
      <c r="G17" s="16" t="s">
        <v>105</v>
      </c>
      <c r="H17" s="16">
        <v>85.4</v>
      </c>
      <c r="I17" s="28">
        <v>42582</v>
      </c>
      <c r="J17" s="28">
        <v>42576</v>
      </c>
      <c r="K17" s="37">
        <f t="shared" si="0"/>
        <v>-6</v>
      </c>
      <c r="L17" s="25">
        <f t="shared" si="1"/>
        <v>-512.4000000000001</v>
      </c>
    </row>
    <row r="18" spans="1:12" ht="30">
      <c r="A18" s="13" t="s">
        <v>18</v>
      </c>
      <c r="B18" s="12">
        <v>140</v>
      </c>
      <c r="C18" s="14" t="s">
        <v>62</v>
      </c>
      <c r="D18" s="14" t="s">
        <v>99</v>
      </c>
      <c r="E18" s="14" t="s">
        <v>45</v>
      </c>
      <c r="F18" s="15">
        <v>42572</v>
      </c>
      <c r="G18" s="16" t="s">
        <v>19</v>
      </c>
      <c r="H18" s="16">
        <v>366</v>
      </c>
      <c r="I18" s="28">
        <v>42572</v>
      </c>
      <c r="J18" s="28">
        <v>42576</v>
      </c>
      <c r="K18" s="37">
        <f t="shared" si="0"/>
        <v>4</v>
      </c>
      <c r="L18" s="25">
        <f t="shared" si="1"/>
        <v>1464</v>
      </c>
    </row>
    <row r="19" spans="1:12" ht="15">
      <c r="A19" s="12" t="s">
        <v>21</v>
      </c>
      <c r="B19" s="12">
        <v>141</v>
      </c>
      <c r="C19" s="14" t="s">
        <v>63</v>
      </c>
      <c r="D19" s="14" t="s">
        <v>99</v>
      </c>
      <c r="E19" s="14" t="s">
        <v>100</v>
      </c>
      <c r="F19" s="15">
        <v>42571</v>
      </c>
      <c r="G19" s="16" t="s">
        <v>34</v>
      </c>
      <c r="H19" s="16">
        <v>71.74</v>
      </c>
      <c r="I19" s="28">
        <v>42598</v>
      </c>
      <c r="J19" s="28">
        <v>42598</v>
      </c>
      <c r="K19" s="37">
        <f t="shared" si="0"/>
        <v>0</v>
      </c>
      <c r="L19" s="25">
        <f t="shared" si="1"/>
        <v>0</v>
      </c>
    </row>
    <row r="20" spans="1:12" ht="15">
      <c r="A20" s="12" t="s">
        <v>41</v>
      </c>
      <c r="B20" s="12">
        <v>142</v>
      </c>
      <c r="C20" s="14" t="s">
        <v>101</v>
      </c>
      <c r="D20" s="14" t="s">
        <v>102</v>
      </c>
      <c r="E20" s="14" t="s">
        <v>38</v>
      </c>
      <c r="F20" s="15">
        <v>42490</v>
      </c>
      <c r="G20" s="16" t="s">
        <v>42</v>
      </c>
      <c r="H20" s="16">
        <v>140</v>
      </c>
      <c r="I20" s="28">
        <v>42490</v>
      </c>
      <c r="J20" s="28">
        <v>42580</v>
      </c>
      <c r="K20" s="37">
        <f t="shared" si="0"/>
        <v>90</v>
      </c>
      <c r="L20" s="25">
        <f t="shared" si="1"/>
        <v>12600</v>
      </c>
    </row>
    <row r="21" spans="1:12" ht="15">
      <c r="A21" s="13" t="s">
        <v>8</v>
      </c>
      <c r="B21" s="12">
        <v>143</v>
      </c>
      <c r="C21" s="14" t="s">
        <v>64</v>
      </c>
      <c r="D21" s="14" t="s">
        <v>102</v>
      </c>
      <c r="E21" s="14" t="s">
        <v>103</v>
      </c>
      <c r="F21" s="15">
        <v>42578</v>
      </c>
      <c r="G21" s="17" t="s">
        <v>106</v>
      </c>
      <c r="H21" s="16">
        <v>790.35</v>
      </c>
      <c r="I21" s="28">
        <v>42578</v>
      </c>
      <c r="J21" s="28">
        <v>42580</v>
      </c>
      <c r="K21" s="37">
        <f t="shared" si="0"/>
        <v>2</v>
      </c>
      <c r="L21" s="25">
        <f t="shared" si="1"/>
        <v>1580.7</v>
      </c>
    </row>
    <row r="22" spans="1:12" ht="15">
      <c r="A22" s="19" t="s">
        <v>65</v>
      </c>
      <c r="B22" s="18">
        <v>144</v>
      </c>
      <c r="C22" s="20" t="s">
        <v>107</v>
      </c>
      <c r="D22" s="20" t="s">
        <v>108</v>
      </c>
      <c r="E22" s="20" t="s">
        <v>109</v>
      </c>
      <c r="F22" s="23">
        <v>42584</v>
      </c>
      <c r="G22" s="26" t="s">
        <v>29</v>
      </c>
      <c r="H22" s="26">
        <v>203.13</v>
      </c>
      <c r="I22" s="28">
        <v>42584</v>
      </c>
      <c r="J22" s="28">
        <v>42611</v>
      </c>
      <c r="K22" s="37">
        <f t="shared" si="0"/>
        <v>27</v>
      </c>
      <c r="L22" s="25">
        <f t="shared" si="1"/>
        <v>5484.51</v>
      </c>
    </row>
    <row r="23" spans="1:12" ht="18.75" customHeight="1">
      <c r="A23" s="18" t="s">
        <v>66</v>
      </c>
      <c r="B23" s="18">
        <v>145</v>
      </c>
      <c r="C23" s="20" t="s">
        <v>110</v>
      </c>
      <c r="D23" s="20" t="s">
        <v>108</v>
      </c>
      <c r="E23" s="20" t="s">
        <v>111</v>
      </c>
      <c r="F23" s="21">
        <v>42578</v>
      </c>
      <c r="G23" s="26" t="s">
        <v>25</v>
      </c>
      <c r="H23" s="26">
        <v>564.97</v>
      </c>
      <c r="I23" s="28">
        <v>42598</v>
      </c>
      <c r="J23" s="28">
        <v>42598</v>
      </c>
      <c r="K23" s="37">
        <f t="shared" si="0"/>
        <v>0</v>
      </c>
      <c r="L23" s="25">
        <f t="shared" si="1"/>
        <v>0</v>
      </c>
    </row>
    <row r="24" spans="1:12" ht="61.5" customHeight="1">
      <c r="A24" s="19" t="s">
        <v>28</v>
      </c>
      <c r="B24" s="18">
        <v>146</v>
      </c>
      <c r="C24" s="20" t="s">
        <v>112</v>
      </c>
      <c r="D24" s="20" t="s">
        <v>113</v>
      </c>
      <c r="E24" s="20" t="s">
        <v>114</v>
      </c>
      <c r="F24" s="21">
        <v>42594</v>
      </c>
      <c r="G24" s="27" t="s">
        <v>27</v>
      </c>
      <c r="H24" s="26">
        <v>128.71</v>
      </c>
      <c r="I24" s="28">
        <v>42594</v>
      </c>
      <c r="J24" s="28">
        <v>42611</v>
      </c>
      <c r="K24" s="37">
        <f t="shared" si="0"/>
        <v>17</v>
      </c>
      <c r="L24" s="25">
        <f t="shared" si="1"/>
        <v>2188.07</v>
      </c>
    </row>
    <row r="25" spans="1:12" ht="30">
      <c r="A25" s="19" t="s">
        <v>21</v>
      </c>
      <c r="B25" s="18">
        <v>147</v>
      </c>
      <c r="C25" s="20" t="s">
        <v>115</v>
      </c>
      <c r="D25" s="20" t="s">
        <v>113</v>
      </c>
      <c r="E25" s="21" t="s">
        <v>116</v>
      </c>
      <c r="F25" s="21">
        <v>42587</v>
      </c>
      <c r="G25" s="27" t="s">
        <v>34</v>
      </c>
      <c r="H25" s="26">
        <v>67.1</v>
      </c>
      <c r="I25" s="28">
        <v>42689</v>
      </c>
      <c r="J25" s="29">
        <v>42689</v>
      </c>
      <c r="K25" s="37">
        <f t="shared" si="0"/>
        <v>0</v>
      </c>
      <c r="L25" s="25">
        <f t="shared" si="1"/>
        <v>0</v>
      </c>
    </row>
    <row r="26" spans="1:12" ht="30">
      <c r="A26" s="19" t="s">
        <v>21</v>
      </c>
      <c r="B26" s="18">
        <v>148</v>
      </c>
      <c r="C26" s="20" t="s">
        <v>117</v>
      </c>
      <c r="D26" s="20" t="s">
        <v>113</v>
      </c>
      <c r="E26" s="21" t="s">
        <v>118</v>
      </c>
      <c r="F26" s="21">
        <v>42587</v>
      </c>
      <c r="G26" s="27" t="s">
        <v>34</v>
      </c>
      <c r="H26" s="26">
        <v>216.61</v>
      </c>
      <c r="I26" s="28">
        <v>42689</v>
      </c>
      <c r="J26" s="29">
        <v>42689</v>
      </c>
      <c r="K26" s="37">
        <f t="shared" si="0"/>
        <v>0</v>
      </c>
      <c r="L26" s="25">
        <f t="shared" si="1"/>
        <v>0</v>
      </c>
    </row>
    <row r="27" spans="1:12" ht="30">
      <c r="A27" s="19" t="s">
        <v>21</v>
      </c>
      <c r="B27" s="18">
        <v>149</v>
      </c>
      <c r="C27" s="20" t="s">
        <v>119</v>
      </c>
      <c r="D27" s="20" t="s">
        <v>113</v>
      </c>
      <c r="E27" s="21" t="s">
        <v>120</v>
      </c>
      <c r="F27" s="21">
        <v>42587</v>
      </c>
      <c r="G27" s="27" t="s">
        <v>34</v>
      </c>
      <c r="H27" s="26">
        <v>92.84</v>
      </c>
      <c r="I27" s="28">
        <v>42689</v>
      </c>
      <c r="J27" s="29">
        <v>42689</v>
      </c>
      <c r="K27" s="37">
        <f t="shared" si="0"/>
        <v>0</v>
      </c>
      <c r="L27" s="25">
        <f t="shared" si="1"/>
        <v>0</v>
      </c>
    </row>
    <row r="28" spans="1:12" ht="30">
      <c r="A28" s="19" t="s">
        <v>21</v>
      </c>
      <c r="B28" s="18">
        <v>150</v>
      </c>
      <c r="C28" s="20" t="s">
        <v>121</v>
      </c>
      <c r="D28" s="20" t="s">
        <v>113</v>
      </c>
      <c r="E28" s="21" t="s">
        <v>122</v>
      </c>
      <c r="F28" s="21">
        <v>42602</v>
      </c>
      <c r="G28" s="27" t="s">
        <v>34</v>
      </c>
      <c r="H28" s="26">
        <v>75.2</v>
      </c>
      <c r="I28" s="28">
        <v>42628</v>
      </c>
      <c r="J28" s="28">
        <v>42628</v>
      </c>
      <c r="K28" s="37">
        <f t="shared" si="0"/>
        <v>0</v>
      </c>
      <c r="L28" s="25">
        <f t="shared" si="1"/>
        <v>0</v>
      </c>
    </row>
    <row r="29" spans="1:12" ht="15">
      <c r="A29" s="18" t="s">
        <v>13</v>
      </c>
      <c r="B29" s="18">
        <v>151</v>
      </c>
      <c r="C29" s="20" t="s">
        <v>123</v>
      </c>
      <c r="D29" s="20" t="s">
        <v>113</v>
      </c>
      <c r="E29" s="20" t="s">
        <v>124</v>
      </c>
      <c r="F29" s="20" t="s">
        <v>125</v>
      </c>
      <c r="G29" s="26" t="s">
        <v>14</v>
      </c>
      <c r="H29" s="26">
        <v>609.43</v>
      </c>
      <c r="I29" s="28">
        <v>42644</v>
      </c>
      <c r="J29" s="28">
        <v>42611</v>
      </c>
      <c r="K29" s="37">
        <f t="shared" si="0"/>
        <v>-33</v>
      </c>
      <c r="L29" s="25">
        <f t="shared" si="1"/>
        <v>-20111.19</v>
      </c>
    </row>
    <row r="30" spans="1:12" ht="15">
      <c r="A30" s="18" t="s">
        <v>8</v>
      </c>
      <c r="B30" s="18">
        <v>152</v>
      </c>
      <c r="C30" s="20" t="s">
        <v>126</v>
      </c>
      <c r="D30" s="20" t="s">
        <v>113</v>
      </c>
      <c r="E30" s="20" t="s">
        <v>127</v>
      </c>
      <c r="F30" s="20" t="s">
        <v>128</v>
      </c>
      <c r="G30" s="26" t="s">
        <v>9</v>
      </c>
      <c r="H30" s="26">
        <v>790.35</v>
      </c>
      <c r="I30" s="28">
        <v>42600</v>
      </c>
      <c r="J30" s="28">
        <v>42611</v>
      </c>
      <c r="K30" s="37">
        <f t="shared" si="0"/>
        <v>11</v>
      </c>
      <c r="L30" s="25">
        <f t="shared" si="1"/>
        <v>8693.85</v>
      </c>
    </row>
    <row r="31" spans="1:12" ht="30">
      <c r="A31" s="19" t="s">
        <v>80</v>
      </c>
      <c r="B31" s="18">
        <v>153</v>
      </c>
      <c r="C31" s="20" t="s">
        <v>129</v>
      </c>
      <c r="D31" s="20" t="s">
        <v>113</v>
      </c>
      <c r="E31" s="20" t="s">
        <v>130</v>
      </c>
      <c r="F31" s="20" t="s">
        <v>131</v>
      </c>
      <c r="G31" s="26" t="s">
        <v>40</v>
      </c>
      <c r="H31" s="26">
        <v>162.99</v>
      </c>
      <c r="I31" s="28">
        <v>42582</v>
      </c>
      <c r="J31" s="28">
        <v>42611</v>
      </c>
      <c r="K31" s="37">
        <f t="shared" si="0"/>
        <v>29</v>
      </c>
      <c r="L31" s="25">
        <f t="shared" si="1"/>
        <v>4726.71</v>
      </c>
    </row>
    <row r="32" spans="1:12" ht="45">
      <c r="A32" s="18" t="s">
        <v>70</v>
      </c>
      <c r="B32" s="18">
        <v>154</v>
      </c>
      <c r="C32" s="20" t="s">
        <v>132</v>
      </c>
      <c r="D32" s="20" t="s">
        <v>113</v>
      </c>
      <c r="E32" s="20" t="s">
        <v>133</v>
      </c>
      <c r="F32" s="21">
        <v>42594</v>
      </c>
      <c r="G32" s="27" t="s">
        <v>22</v>
      </c>
      <c r="H32" s="26">
        <v>221.52</v>
      </c>
      <c r="I32" s="28">
        <v>42594</v>
      </c>
      <c r="J32" s="28">
        <v>42614</v>
      </c>
      <c r="K32" s="37">
        <f t="shared" si="0"/>
        <v>20</v>
      </c>
      <c r="L32" s="25">
        <f t="shared" si="1"/>
        <v>4430.400000000001</v>
      </c>
    </row>
    <row r="33" spans="1:12" ht="15">
      <c r="A33" s="18" t="s">
        <v>39</v>
      </c>
      <c r="B33" s="18">
        <v>155</v>
      </c>
      <c r="C33" s="20" t="s">
        <v>134</v>
      </c>
      <c r="D33" s="20" t="s">
        <v>135</v>
      </c>
      <c r="E33" s="20" t="s">
        <v>136</v>
      </c>
      <c r="F33" s="21">
        <v>42612</v>
      </c>
      <c r="G33" s="26" t="s">
        <v>7</v>
      </c>
      <c r="H33" s="26">
        <v>65.88</v>
      </c>
      <c r="I33" s="28">
        <v>42642</v>
      </c>
      <c r="J33" s="28">
        <v>42613</v>
      </c>
      <c r="K33" s="37">
        <f t="shared" si="0"/>
        <v>-29</v>
      </c>
      <c r="L33" s="25">
        <f t="shared" si="1"/>
        <v>-1910.52</v>
      </c>
    </row>
    <row r="34" spans="1:12" ht="15">
      <c r="A34" s="18" t="s">
        <v>21</v>
      </c>
      <c r="B34" s="18">
        <v>156</v>
      </c>
      <c r="C34" s="20" t="s">
        <v>137</v>
      </c>
      <c r="D34" s="20" t="s">
        <v>135</v>
      </c>
      <c r="E34" s="20" t="s">
        <v>138</v>
      </c>
      <c r="F34" s="21">
        <v>42594</v>
      </c>
      <c r="G34" s="26" t="s">
        <v>34</v>
      </c>
      <c r="H34" s="26">
        <v>56.12</v>
      </c>
      <c r="I34" s="28">
        <v>42684</v>
      </c>
      <c r="J34" s="29">
        <v>42684</v>
      </c>
      <c r="K34" s="37">
        <f t="shared" si="0"/>
        <v>0</v>
      </c>
      <c r="L34" s="25">
        <f t="shared" si="1"/>
        <v>0</v>
      </c>
    </row>
    <row r="35" spans="1:12" ht="15">
      <c r="A35" s="24" t="s">
        <v>68</v>
      </c>
      <c r="B35" s="18">
        <v>157</v>
      </c>
      <c r="C35" s="20" t="s">
        <v>139</v>
      </c>
      <c r="D35" s="20" t="s">
        <v>140</v>
      </c>
      <c r="E35" s="20" t="s">
        <v>141</v>
      </c>
      <c r="F35" s="21">
        <v>42578</v>
      </c>
      <c r="G35" s="8" t="s">
        <v>69</v>
      </c>
      <c r="H35" s="8">
        <v>870</v>
      </c>
      <c r="I35" s="32">
        <v>42578</v>
      </c>
      <c r="J35" s="32">
        <v>42615</v>
      </c>
      <c r="K35" s="37">
        <f t="shared" si="0"/>
        <v>37</v>
      </c>
      <c r="L35" s="25">
        <f t="shared" si="1"/>
        <v>32190</v>
      </c>
    </row>
    <row r="36" spans="1:12" ht="63" customHeight="1">
      <c r="A36" s="18" t="s">
        <v>68</v>
      </c>
      <c r="B36" s="18">
        <v>158</v>
      </c>
      <c r="C36" s="20" t="s">
        <v>142</v>
      </c>
      <c r="D36" s="20" t="s">
        <v>140</v>
      </c>
      <c r="E36" s="20" t="s">
        <v>143</v>
      </c>
      <c r="F36" s="21">
        <v>42614</v>
      </c>
      <c r="G36" s="8" t="s">
        <v>69</v>
      </c>
      <c r="H36" s="33">
        <v>-640</v>
      </c>
      <c r="I36" s="34">
        <v>42614</v>
      </c>
      <c r="J36" s="32">
        <v>42615</v>
      </c>
      <c r="K36" s="37">
        <f t="shared" si="0"/>
        <v>1</v>
      </c>
      <c r="L36" s="25">
        <f t="shared" si="1"/>
        <v>-640</v>
      </c>
    </row>
    <row r="37" spans="1:12" ht="45">
      <c r="A37" s="18" t="s">
        <v>89</v>
      </c>
      <c r="B37" s="18">
        <v>159</v>
      </c>
      <c r="C37" s="20" t="s">
        <v>144</v>
      </c>
      <c r="D37" s="20" t="s">
        <v>140</v>
      </c>
      <c r="E37" s="20" t="s">
        <v>15</v>
      </c>
      <c r="F37" s="21">
        <v>42614</v>
      </c>
      <c r="G37" s="11" t="s">
        <v>46</v>
      </c>
      <c r="H37" s="8">
        <v>1603.2</v>
      </c>
      <c r="I37" s="32">
        <v>42614</v>
      </c>
      <c r="J37" s="28">
        <v>42613</v>
      </c>
      <c r="K37" s="37">
        <f t="shared" si="0"/>
        <v>-1</v>
      </c>
      <c r="L37" s="25">
        <f t="shared" si="1"/>
        <v>-1603.2</v>
      </c>
    </row>
    <row r="38" spans="1:12" ht="15">
      <c r="A38" s="18" t="s">
        <v>65</v>
      </c>
      <c r="B38" s="18">
        <v>160</v>
      </c>
      <c r="C38" s="20" t="s">
        <v>145</v>
      </c>
      <c r="D38" s="20" t="s">
        <v>146</v>
      </c>
      <c r="E38" s="20" t="s">
        <v>147</v>
      </c>
      <c r="F38" s="21">
        <v>42615</v>
      </c>
      <c r="G38" s="26" t="s">
        <v>29</v>
      </c>
      <c r="H38" s="30">
        <v>203.13</v>
      </c>
      <c r="I38" s="28">
        <v>42615</v>
      </c>
      <c r="J38" s="28">
        <v>42625</v>
      </c>
      <c r="K38" s="37">
        <f t="shared" si="0"/>
        <v>10</v>
      </c>
      <c r="L38" s="25">
        <f t="shared" si="1"/>
        <v>2031.3</v>
      </c>
    </row>
    <row r="39" spans="1:12" ht="15">
      <c r="A39" s="18" t="s">
        <v>148</v>
      </c>
      <c r="B39" s="18">
        <v>161</v>
      </c>
      <c r="C39" s="20" t="s">
        <v>149</v>
      </c>
      <c r="D39" s="20" t="s">
        <v>146</v>
      </c>
      <c r="E39" s="20" t="s">
        <v>150</v>
      </c>
      <c r="F39" s="21">
        <v>42614</v>
      </c>
      <c r="G39" s="26" t="s">
        <v>172</v>
      </c>
      <c r="H39" s="30">
        <v>127</v>
      </c>
      <c r="I39" s="28">
        <v>42614</v>
      </c>
      <c r="J39" s="28">
        <v>42625</v>
      </c>
      <c r="K39" s="37">
        <f t="shared" si="0"/>
        <v>11</v>
      </c>
      <c r="L39" s="25">
        <f t="shared" si="1"/>
        <v>1397</v>
      </c>
    </row>
    <row r="40" spans="1:12" ht="60">
      <c r="A40" s="19" t="s">
        <v>151</v>
      </c>
      <c r="B40" s="18">
        <v>162</v>
      </c>
      <c r="C40" s="20" t="s">
        <v>152</v>
      </c>
      <c r="D40" s="20" t="s">
        <v>153</v>
      </c>
      <c r="E40" s="20" t="s">
        <v>154</v>
      </c>
      <c r="F40" s="21">
        <v>42460</v>
      </c>
      <c r="G40" s="11" t="s">
        <v>173</v>
      </c>
      <c r="H40" s="8">
        <v>2699.99</v>
      </c>
      <c r="I40" s="32">
        <v>42460</v>
      </c>
      <c r="J40" s="35">
        <v>42489</v>
      </c>
      <c r="K40" s="37">
        <f t="shared" si="0"/>
        <v>29</v>
      </c>
      <c r="L40" s="25">
        <f t="shared" si="1"/>
        <v>78299.70999999999</v>
      </c>
    </row>
    <row r="41" spans="1:12" ht="30">
      <c r="A41" s="19" t="s">
        <v>80</v>
      </c>
      <c r="B41" s="18">
        <v>163</v>
      </c>
      <c r="C41" s="20" t="s">
        <v>155</v>
      </c>
      <c r="D41" s="20" t="s">
        <v>156</v>
      </c>
      <c r="E41" s="20" t="s">
        <v>157</v>
      </c>
      <c r="F41" s="21">
        <v>42613</v>
      </c>
      <c r="G41" s="26" t="s">
        <v>40</v>
      </c>
      <c r="H41" s="26">
        <v>162.99</v>
      </c>
      <c r="I41" s="28">
        <v>42613</v>
      </c>
      <c r="J41" s="28">
        <v>42628</v>
      </c>
      <c r="K41" s="37">
        <f t="shared" si="0"/>
        <v>15</v>
      </c>
      <c r="L41" s="25">
        <f t="shared" si="1"/>
        <v>2444.8500000000004</v>
      </c>
    </row>
    <row r="42" spans="1:12" ht="60">
      <c r="A42" s="19" t="s">
        <v>151</v>
      </c>
      <c r="B42" s="18">
        <v>164</v>
      </c>
      <c r="C42" s="20" t="s">
        <v>158</v>
      </c>
      <c r="D42" s="20" t="s">
        <v>159</v>
      </c>
      <c r="E42" s="22" t="s">
        <v>160</v>
      </c>
      <c r="F42" s="21">
        <v>42488</v>
      </c>
      <c r="G42" s="11" t="s">
        <v>173</v>
      </c>
      <c r="H42" s="8">
        <v>8400</v>
      </c>
      <c r="I42" s="32">
        <v>42488</v>
      </c>
      <c r="J42" s="35">
        <v>42487</v>
      </c>
      <c r="K42" s="37">
        <f t="shared" si="0"/>
        <v>-1</v>
      </c>
      <c r="L42" s="25">
        <f t="shared" si="1"/>
        <v>-8400</v>
      </c>
    </row>
    <row r="43" spans="1:12" ht="15">
      <c r="A43" s="18" t="s">
        <v>21</v>
      </c>
      <c r="B43" s="18">
        <v>165</v>
      </c>
      <c r="C43" s="20" t="s">
        <v>161</v>
      </c>
      <c r="D43" s="20" t="s">
        <v>162</v>
      </c>
      <c r="E43" s="20" t="s">
        <v>163</v>
      </c>
      <c r="F43" s="21">
        <v>42633</v>
      </c>
      <c r="G43" s="26" t="s">
        <v>34</v>
      </c>
      <c r="H43" s="26">
        <v>82.11</v>
      </c>
      <c r="I43" s="28">
        <v>42660</v>
      </c>
      <c r="J43" s="29">
        <v>42660</v>
      </c>
      <c r="K43" s="37">
        <f t="shared" si="0"/>
        <v>0</v>
      </c>
      <c r="L43" s="25">
        <f t="shared" si="1"/>
        <v>0</v>
      </c>
    </row>
    <row r="44" spans="1:12" ht="60">
      <c r="A44" s="19" t="s">
        <v>164</v>
      </c>
      <c r="B44" s="18">
        <v>166</v>
      </c>
      <c r="C44" s="20" t="s">
        <v>165</v>
      </c>
      <c r="D44" s="20" t="s">
        <v>162</v>
      </c>
      <c r="E44" s="20" t="s">
        <v>67</v>
      </c>
      <c r="F44" s="21">
        <v>42636</v>
      </c>
      <c r="G44" s="27" t="s">
        <v>174</v>
      </c>
      <c r="H44" s="26">
        <v>1220</v>
      </c>
      <c r="I44" s="28">
        <v>42636</v>
      </c>
      <c r="J44" s="28">
        <v>42641</v>
      </c>
      <c r="K44" s="37">
        <f t="shared" si="0"/>
        <v>5</v>
      </c>
      <c r="L44" s="25">
        <f t="shared" si="1"/>
        <v>6100</v>
      </c>
    </row>
    <row r="45" spans="1:12" ht="15">
      <c r="A45" s="18" t="s">
        <v>43</v>
      </c>
      <c r="B45" s="18">
        <v>167</v>
      </c>
      <c r="C45" s="20" t="s">
        <v>166</v>
      </c>
      <c r="D45" s="20" t="s">
        <v>162</v>
      </c>
      <c r="E45" s="20" t="s">
        <v>150</v>
      </c>
      <c r="F45" s="21">
        <v>42627</v>
      </c>
      <c r="G45" s="26" t="s">
        <v>44</v>
      </c>
      <c r="H45" s="26">
        <v>400</v>
      </c>
      <c r="I45" s="28">
        <v>42627</v>
      </c>
      <c r="J45" s="28">
        <v>42641</v>
      </c>
      <c r="K45" s="37">
        <f t="shared" si="0"/>
        <v>14</v>
      </c>
      <c r="L45" s="25">
        <f t="shared" si="1"/>
        <v>5600</v>
      </c>
    </row>
    <row r="46" spans="1:12" s="41" customFormat="1" ht="15">
      <c r="A46" s="38" t="s">
        <v>8</v>
      </c>
      <c r="B46" s="38">
        <v>168</v>
      </c>
      <c r="C46" s="39" t="s">
        <v>167</v>
      </c>
      <c r="D46" s="39" t="s">
        <v>162</v>
      </c>
      <c r="E46" s="39" t="s">
        <v>168</v>
      </c>
      <c r="F46" s="29">
        <v>42640</v>
      </c>
      <c r="G46" s="38" t="s">
        <v>9</v>
      </c>
      <c r="H46" s="38">
        <v>790.35</v>
      </c>
      <c r="I46" s="29">
        <v>42640</v>
      </c>
      <c r="J46" s="29">
        <v>42641</v>
      </c>
      <c r="K46" s="40">
        <f t="shared" si="0"/>
        <v>1</v>
      </c>
      <c r="L46" s="25">
        <f t="shared" si="1"/>
        <v>790.35</v>
      </c>
    </row>
    <row r="47" spans="1:12" ht="30">
      <c r="A47" s="18" t="s">
        <v>41</v>
      </c>
      <c r="B47" s="18">
        <v>169</v>
      </c>
      <c r="C47" s="20" t="s">
        <v>169</v>
      </c>
      <c r="D47" s="20" t="s">
        <v>170</v>
      </c>
      <c r="E47" s="22" t="s">
        <v>171</v>
      </c>
      <c r="F47" s="21">
        <v>42581</v>
      </c>
      <c r="G47" s="26" t="s">
        <v>42</v>
      </c>
      <c r="H47" s="26">
        <v>280</v>
      </c>
      <c r="I47" s="28">
        <v>42581</v>
      </c>
      <c r="J47" s="28">
        <v>42641</v>
      </c>
      <c r="K47" s="37">
        <f t="shared" si="0"/>
        <v>60</v>
      </c>
      <c r="L47" s="25">
        <f t="shared" si="1"/>
        <v>16800</v>
      </c>
    </row>
    <row r="48" spans="8:12" ht="15">
      <c r="H48">
        <f>SUM(H2:H47)</f>
        <v>35934.37</v>
      </c>
      <c r="K48" s="37">
        <f>SUM(K3:K47)</f>
        <v>187</v>
      </c>
      <c r="L48">
        <f>SUM(L3:L47)</f>
        <v>45317.110000000015</v>
      </c>
    </row>
    <row r="50" spans="7:9" ht="15">
      <c r="G50" t="s">
        <v>176</v>
      </c>
      <c r="I50" s="42">
        <f>+L48/H48</f>
        <v>1.2611076804741537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2016-11-02T10:00:04Z</dcterms:modified>
  <cp:category/>
  <cp:version/>
  <cp:contentType/>
  <cp:contentStatus/>
</cp:coreProperties>
</file>