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tabRatio="544" activeTab="0"/>
  </bookViews>
  <sheets>
    <sheet name="UNIPG-C 19-52 SF2" sheetId="1" r:id="rId1"/>
  </sheets>
  <definedNames>
    <definedName name="_xlnm._FilterDatabase" localSheetId="0" hidden="1">'UNIPG-C 19-52 SF2'!$C$9:$O$53</definedName>
    <definedName name="_xlnm.Print_Titles" localSheetId="0">'UNIPG-C 19-52 SF2'!$1:$8</definedName>
  </definedNames>
  <calcPr fullCalcOnLoad="1"/>
</workbook>
</file>

<file path=xl/sharedStrings.xml><?xml version="1.0" encoding="utf-8"?>
<sst xmlns="http://schemas.openxmlformats.org/spreadsheetml/2006/main" count="175" uniqueCount="138">
  <si>
    <r>
      <t xml:space="preserve">ENTITA' RESPONSABILE: </t>
    </r>
    <r>
      <rPr>
        <sz val="10"/>
        <rFont val="Verdana"/>
        <family val="2"/>
      </rPr>
      <t>RUP</t>
    </r>
  </si>
  <si>
    <t>Classe di rischio</t>
  </si>
  <si>
    <t>Elemento critico</t>
  </si>
  <si>
    <t>Fonte del Rischio</t>
  </si>
  <si>
    <t>Descrizione del rischio</t>
  </si>
  <si>
    <t>impatto</t>
  </si>
  <si>
    <t>probab</t>
  </si>
  <si>
    <t>controllo</t>
  </si>
  <si>
    <t>Influenza</t>
  </si>
  <si>
    <t>Dipend.</t>
  </si>
  <si>
    <t>Urgenza/ criticità</t>
  </si>
  <si>
    <t>note</t>
  </si>
  <si>
    <t>Sistemi di mitigazione</t>
  </si>
  <si>
    <t>Economia</t>
  </si>
  <si>
    <t>Budget di progetto</t>
  </si>
  <si>
    <t>Appaltatore - scarsa remunerazione del progetto</t>
  </si>
  <si>
    <t>preventivazione dei costi</t>
  </si>
  <si>
    <t>possibile sottostima di alcune voci di prezzo</t>
  </si>
  <si>
    <t>prezzi materiali in evoluzione</t>
  </si>
  <si>
    <t>appaltatore</t>
  </si>
  <si>
    <t>Organizzazione</t>
  </si>
  <si>
    <t>Procedure burocratiche</t>
  </si>
  <si>
    <t>Documentazione</t>
  </si>
  <si>
    <t>OBS e definizione ruoli</t>
  </si>
  <si>
    <t xml:space="preserve">Organizzazione </t>
  </si>
  <si>
    <t>Tecnologia</t>
  </si>
  <si>
    <t>soluzioni tecnologiche innovative</t>
  </si>
  <si>
    <t>affidabilità dei fornitori</t>
  </si>
  <si>
    <t>affidabilità degli appaltatori</t>
  </si>
  <si>
    <t>macchinari ad alta prestazione</t>
  </si>
  <si>
    <t>Logistica</t>
  </si>
  <si>
    <t>accessibilità delle aree di cantiere</t>
  </si>
  <si>
    <t>aree di stoccaggio</t>
  </si>
  <si>
    <t>accesso alle aree di lavoro</t>
  </si>
  <si>
    <t>danni a cose</t>
  </si>
  <si>
    <t>danni a terzi</t>
  </si>
  <si>
    <t>Contratto</t>
  </si>
  <si>
    <t>Penali</t>
  </si>
  <si>
    <t>elementi poco chiari del contratto</t>
  </si>
  <si>
    <t>gestione delle varianti</t>
  </si>
  <si>
    <t>conflitto fra progetto esecutivo e doc di gara</t>
  </si>
  <si>
    <t>tempi di consegna</t>
  </si>
  <si>
    <t>Ambiente</t>
  </si>
  <si>
    <t>condizioni igenico sanitarie</t>
  </si>
  <si>
    <t>consistenza terreno</t>
  </si>
  <si>
    <t>conformazione territorio</t>
  </si>
  <si>
    <t>piovosità e cond climatiche avverse</t>
  </si>
  <si>
    <t>Politica</t>
  </si>
  <si>
    <t>orientamento governace</t>
  </si>
  <si>
    <t>instabilità politica interna o esterna</t>
  </si>
  <si>
    <t>Risorse Umane</t>
  </si>
  <si>
    <t>skill inadeguati</t>
  </si>
  <si>
    <t>turn over</t>
  </si>
  <si>
    <t>carichi di lavoro</t>
  </si>
  <si>
    <t>Sociologica</t>
  </si>
  <si>
    <t>Normativa</t>
  </si>
  <si>
    <t>Impatto 1-&gt; 10</t>
  </si>
  <si>
    <t>da 1 a 2 trascurabile [1]</t>
  </si>
  <si>
    <t>danni economici entro i budget senza compromettere la funzionalità del progetto, bassa riduzione dei risultati di progetto</t>
  </si>
  <si>
    <t>da 3 a 4 marginale [2]</t>
  </si>
  <si>
    <t>danni modesti che difficilmente compromettono il progetto</t>
  </si>
  <si>
    <t>da 4 a 5 consistente [3]</t>
  </si>
  <si>
    <t>danni cospicui (in ogni caso fuori budget di almeno il 20%) e riduzione dei risultati del progetto</t>
  </si>
  <si>
    <t>Probabilità</t>
  </si>
  <si>
    <t>da 6 a 7 Critico [4]</t>
  </si>
  <si>
    <t>danni ingenti e possibile fallimento del progetto</t>
  </si>
  <si>
    <t xml:space="preserve">da 8 a 10 Catastrofico [5] </t>
  </si>
  <si>
    <t>Sicuro fallimento del progetto</t>
  </si>
  <si>
    <t>Impatto</t>
  </si>
  <si>
    <t>molto alta</t>
  </si>
  <si>
    <t>alta</t>
  </si>
  <si>
    <t>media</t>
  </si>
  <si>
    <t>bassa</t>
  </si>
  <si>
    <t>molto bassa</t>
  </si>
  <si>
    <t>catastrofico</t>
  </si>
  <si>
    <t>Probabilità da 0,01 a 0,9</t>
  </si>
  <si>
    <t>da 0,01 a 0,199 molto bassa [1]</t>
  </si>
  <si>
    <t>critico</t>
  </si>
  <si>
    <t>da 0,2 a 0,3  bassa [2]</t>
  </si>
  <si>
    <t>consistente</t>
  </si>
  <si>
    <t>da 0,31 a 0,59 media [3]</t>
  </si>
  <si>
    <t>marginale</t>
  </si>
  <si>
    <t>da 0,6 a 0,8 alta [4]</t>
  </si>
  <si>
    <t>trascurabile</t>
  </si>
  <si>
    <t>CA=</t>
  </si>
  <si>
    <t>Coeff di Autodet. Basso</t>
  </si>
  <si>
    <t xml:space="preserve">Appaltatore/proced gara. </t>
  </si>
  <si>
    <t>Da 0,81 a 0,99 molto alta [5]</t>
  </si>
  <si>
    <t>UNIPG (Dipartimenti)</t>
  </si>
  <si>
    <t>UNIPG Rip Tecnica</t>
  </si>
  <si>
    <t>Difficoltà esecutiva</t>
  </si>
  <si>
    <t>n.a.</t>
  </si>
  <si>
    <t>Totali</t>
  </si>
  <si>
    <t>Conferenza dei servizi</t>
  </si>
  <si>
    <t>Procedura di approvazione da parte degli enti che potrebbe portare a modifiche sostanzaili del progetto</t>
  </si>
  <si>
    <t xml:space="preserve">Rischio che le strutture preesitenti siano inadeguate </t>
  </si>
  <si>
    <t>Ottenimento delle autorizzazioni</t>
  </si>
  <si>
    <t xml:space="preserve">Area soggetta a vicolo paesaggistico </t>
  </si>
  <si>
    <t>Rischi di contaminazioni del sito e/o di aree dell'edificio</t>
  </si>
  <si>
    <t xml:space="preserve">Ambiente </t>
  </si>
  <si>
    <t>Infrastrutture particoalri</t>
  </si>
  <si>
    <t>Reti gas e reti cappe</t>
  </si>
  <si>
    <t>Elevati elaborati da produrre e da gestire</t>
  </si>
  <si>
    <t>Complessità della procedura con rischio di tralasciare elaborati o modifiche degli stessi</t>
  </si>
  <si>
    <t>Vedi p,to precedente dell'Organizzazione</t>
  </si>
  <si>
    <t>Area con vicolo archeologico</t>
  </si>
  <si>
    <t>mancanza personale in posizione chiave</t>
  </si>
  <si>
    <t>Disponibilità del Sito</t>
  </si>
  <si>
    <t>interferenza stakeholders</t>
  </si>
  <si>
    <t>soluzioni tecnologiche innovative soprattutto per le strutture preesitenti</t>
  </si>
  <si>
    <t>Rischio di progettazione</t>
  </si>
  <si>
    <t xml:space="preserve">Inesperienza dei progettisti </t>
  </si>
  <si>
    <t>Reti gas e tecnologiche da comprimere in spazi esitenti e moto ristretti</t>
  </si>
  <si>
    <r>
      <t xml:space="preserve">Oggetto: </t>
    </r>
    <r>
      <rPr>
        <sz val="10"/>
        <rFont val="Verdana"/>
        <family val="2"/>
      </rPr>
      <t xml:space="preserve"> Risk Analisys - Analisi del Rischio di Progetto  CODICE ELABORATO: REV 00 </t>
    </r>
  </si>
  <si>
    <t>RBS</t>
  </si>
  <si>
    <t>1,1,</t>
  </si>
  <si>
    <t>Rischio inerente il sito</t>
  </si>
  <si>
    <t>Data: 11/01/2022</t>
  </si>
  <si>
    <t>WBS</t>
  </si>
  <si>
    <t xml:space="preserve">Cambio di indirizzo della Governace </t>
  </si>
  <si>
    <t>Progetto: Commessa 19-52SF2 Miglioramento sismico Ist. Bio A</t>
  </si>
  <si>
    <t>Il progetto seppur aggiornato con il prezziario luglio 2022, il progetto è stato verificato e validato e per un anno non potrà subire adeguamenti</t>
  </si>
  <si>
    <t>2,0,4</t>
  </si>
  <si>
    <t>fatto</t>
  </si>
  <si>
    <t>Interferenza con altre attività o cantieri</t>
  </si>
  <si>
    <t>Presenza attività didattiche e dal 30/06/2024 del cantiere A2 B1</t>
  </si>
  <si>
    <t>……………………………….</t>
  </si>
  <si>
    <t>Criticità strutturale fra esistente, e lavori da eseguire</t>
  </si>
  <si>
    <t>I</t>
  </si>
  <si>
    <t>Il budget prevedere somme ritenute sufficienti per imprevisti</t>
  </si>
  <si>
    <t xml:space="preserve">La verifica di progetto non ha evidenziato criticità. Permane un alea di rischio relativa alla parte impianti ed alla protezione e traslochi dei laboratori. Allo scopo sono presenti impeviti pari al …. In grado di sopperire ad eventuali probelmatiche </t>
  </si>
  <si>
    <t>Alla luce dei recenti aumenti si ritiene che i prezzi delle materie prime si siano sufficnetentemnte stabilizzati. Riverificare il rischio a valle dell'apertura dell'offerta economica</t>
  </si>
  <si>
    <t>L'OBS è stata definita ma l'organico ha un tempo limitato da dedicare la progetto</t>
  </si>
  <si>
    <t>Dedicare almento una persona al 50% del tempo da ottobre a dicembre al Managemet del progetto per le fasi di Mobilitazione e organizzazione traslochi</t>
  </si>
  <si>
    <t>Ritardo nelle decisioni per il trasferimento dei docenti con coseguente ritardo nell'avvio dei lavori e possibili riserve per dell'impresa</t>
  </si>
  <si>
    <t>Non ci sono difficoltà particolari</t>
  </si>
  <si>
    <t>Scarsa conoscenza del sito o dei sottoservizi</t>
  </si>
  <si>
    <t>Cambio di Governance con conseguente rideterminazione degli obettivi o richiesta di aborto del progetto stesso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</si>
</sst>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Verdana"/>
      <family val="2"/>
    </font>
    <font>
      <sz val="8"/>
      <color indexed="50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0" borderId="10" xfId="36" applyNumberFormat="1" applyFont="1" applyFill="1" applyBorder="1" applyAlignment="1" applyProtection="1">
      <alignment horizontal="left" vertical="center" wrapText="1"/>
      <protection/>
    </xf>
    <xf numFmtId="0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2" fillId="0" borderId="10" xfId="36" applyNumberFormat="1" applyFont="1" applyFill="1" applyBorder="1" applyAlignment="1" applyProtection="1">
      <alignment horizontal="left" vertical="center" wrapText="1"/>
      <protection/>
    </xf>
    <xf numFmtId="0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15" fillId="0" borderId="10" xfId="36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>
      <alignment wrapText="1"/>
    </xf>
    <xf numFmtId="0" fontId="16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7" borderId="10" xfId="36" applyNumberFormat="1" applyFont="1" applyFill="1" applyBorder="1" applyAlignment="1" applyProtection="1">
      <alignment horizontal="center" vertical="center" wrapText="1"/>
      <protection/>
    </xf>
    <xf numFmtId="0" fontId="2" fillId="40" borderId="10" xfId="36" applyNumberFormat="1" applyFont="1" applyFill="1" applyBorder="1" applyAlignment="1" applyProtection="1">
      <alignment horizontal="center" vertical="center" wrapText="1"/>
      <protection/>
    </xf>
    <xf numFmtId="0" fontId="15" fillId="37" borderId="10" xfId="36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2" fillId="41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8" fillId="42" borderId="10" xfId="36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38100</xdr:rowOff>
    </xdr:from>
    <xdr:to>
      <xdr:col>2</xdr:col>
      <xdr:colOff>1285875</xdr:colOff>
      <xdr:row>7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525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1"/>
  <sheetViews>
    <sheetView tabSelected="1" zoomScale="110" zoomScaleNormal="110" zoomScaleSheetLayoutView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32" sqref="A32"/>
      <selection pane="bottomRight" activeCell="D51" sqref="D51"/>
    </sheetView>
  </sheetViews>
  <sheetFormatPr defaultColWidth="9.140625" defaultRowHeight="12.75"/>
  <cols>
    <col min="1" max="1" width="1.8515625" style="1" customWidth="1"/>
    <col min="2" max="2" width="5.7109375" style="1" customWidth="1"/>
    <col min="3" max="3" width="23.140625" style="2" customWidth="1"/>
    <col min="4" max="4" width="28.28125" style="3" customWidth="1"/>
    <col min="5" max="5" width="26.7109375" style="3" customWidth="1"/>
    <col min="6" max="6" width="32.7109375" style="3" customWidth="1"/>
    <col min="7" max="7" width="8.57421875" style="4" customWidth="1"/>
    <col min="8" max="8" width="10.00390625" style="2" customWidth="1"/>
    <col min="9" max="9" width="9.421875" style="2" customWidth="1"/>
    <col min="10" max="10" width="9.8515625" style="5" customWidth="1"/>
    <col min="11" max="11" width="8.7109375" style="3" customWidth="1"/>
    <col min="12" max="12" width="8.28125" style="3" customWidth="1"/>
    <col min="13" max="13" width="8.7109375" style="3" customWidth="1"/>
    <col min="14" max="14" width="45.7109375" style="2" customWidth="1"/>
    <col min="15" max="15" width="39.57421875" style="2" customWidth="1"/>
    <col min="16" max="16" width="1.7109375" style="1" customWidth="1"/>
    <col min="17" max="16384" width="9.140625" style="6" customWidth="1"/>
  </cols>
  <sheetData>
    <row r="1" spans="1:16" ht="4.5" customHeight="1">
      <c r="A1" s="7"/>
      <c r="B1" s="7"/>
      <c r="C1" s="8"/>
      <c r="D1" s="9"/>
      <c r="E1" s="9"/>
      <c r="F1" s="9"/>
      <c r="G1" s="10"/>
      <c r="H1" s="8"/>
      <c r="I1" s="8"/>
      <c r="J1" s="11"/>
      <c r="K1" s="9"/>
      <c r="L1" s="9"/>
      <c r="M1" s="9"/>
      <c r="N1" s="8"/>
      <c r="O1" s="8"/>
      <c r="P1" s="7"/>
    </row>
    <row r="2" spans="1:16" s="14" customFormat="1" ht="17.25" customHeight="1">
      <c r="A2" s="12"/>
      <c r="B2" s="12"/>
      <c r="C2" s="103"/>
      <c r="D2" s="104" t="s">
        <v>120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3"/>
    </row>
    <row r="3" spans="1:16" s="14" customFormat="1" ht="4.5" customHeight="1">
      <c r="A3" s="12"/>
      <c r="B3" s="12"/>
      <c r="C3" s="103"/>
      <c r="D3" s="15"/>
      <c r="E3" s="15"/>
      <c r="F3" s="15"/>
      <c r="G3" s="16"/>
      <c r="H3" s="17"/>
      <c r="I3" s="17"/>
      <c r="J3" s="18"/>
      <c r="K3" s="15"/>
      <c r="L3" s="19"/>
      <c r="M3" s="19"/>
      <c r="N3" s="20"/>
      <c r="O3" s="21"/>
      <c r="P3" s="13"/>
    </row>
    <row r="4" spans="1:16" s="14" customFormat="1" ht="12" customHeight="1">
      <c r="A4" s="12"/>
      <c r="B4" s="12"/>
      <c r="C4" s="103"/>
      <c r="D4" s="104" t="s">
        <v>113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3"/>
    </row>
    <row r="5" spans="1:16" s="14" customFormat="1" ht="6" customHeight="1">
      <c r="A5" s="12"/>
      <c r="B5" s="12"/>
      <c r="C5" s="103"/>
      <c r="D5" s="15"/>
      <c r="E5" s="15"/>
      <c r="F5" s="15"/>
      <c r="G5" s="16"/>
      <c r="H5" s="17"/>
      <c r="I5" s="17"/>
      <c r="J5" s="18"/>
      <c r="K5" s="15"/>
      <c r="L5" s="19"/>
      <c r="M5" s="19"/>
      <c r="N5" s="20"/>
      <c r="O5" s="21"/>
      <c r="P5" s="13"/>
    </row>
    <row r="6" spans="1:16" s="14" customFormat="1" ht="9" customHeight="1">
      <c r="A6" s="12"/>
      <c r="B6" s="12"/>
      <c r="C6" s="103"/>
      <c r="D6" s="104" t="s">
        <v>0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117</v>
      </c>
      <c r="P6" s="13"/>
    </row>
    <row r="7" spans="1:16" s="14" customFormat="1" ht="5.25" customHeight="1">
      <c r="A7" s="12"/>
      <c r="B7" s="12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3"/>
    </row>
    <row r="8" spans="1:43" s="14" customFormat="1" ht="4.5" customHeight="1">
      <c r="A8" s="12"/>
      <c r="B8" s="12"/>
      <c r="C8" s="21"/>
      <c r="D8" s="22"/>
      <c r="E8" s="22"/>
      <c r="F8" s="22"/>
      <c r="G8" s="23"/>
      <c r="H8" s="21"/>
      <c r="I8" s="21"/>
      <c r="J8" s="24"/>
      <c r="K8" s="22"/>
      <c r="L8" s="22"/>
      <c r="M8" s="22"/>
      <c r="N8" s="21"/>
      <c r="O8" s="21"/>
      <c r="P8" s="12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18" s="29" customFormat="1" ht="18.75" customHeight="1">
      <c r="A9" s="26"/>
      <c r="B9" s="102" t="s">
        <v>114</v>
      </c>
      <c r="C9" s="106" t="s">
        <v>1</v>
      </c>
      <c r="D9" s="93" t="s">
        <v>2</v>
      </c>
      <c r="E9" s="93" t="s">
        <v>3</v>
      </c>
      <c r="F9" s="93" t="s">
        <v>4</v>
      </c>
      <c r="G9" s="93" t="s">
        <v>5</v>
      </c>
      <c r="H9" s="93" t="s">
        <v>6</v>
      </c>
      <c r="I9" s="93" t="s">
        <v>7</v>
      </c>
      <c r="J9" s="100" t="s">
        <v>8</v>
      </c>
      <c r="K9" s="101" t="s">
        <v>9</v>
      </c>
      <c r="L9" s="93" t="s">
        <v>10</v>
      </c>
      <c r="M9" s="93" t="s">
        <v>118</v>
      </c>
      <c r="N9" s="93" t="s">
        <v>11</v>
      </c>
      <c r="O9" s="93" t="s">
        <v>12</v>
      </c>
      <c r="P9" s="27"/>
      <c r="Q9" s="28"/>
      <c r="R9" s="28"/>
    </row>
    <row r="10" spans="1:18" s="29" customFormat="1" ht="25.5" customHeight="1">
      <c r="A10" s="26"/>
      <c r="B10" s="102"/>
      <c r="C10" s="106"/>
      <c r="D10" s="93"/>
      <c r="E10" s="93"/>
      <c r="F10" s="93"/>
      <c r="G10" s="93"/>
      <c r="H10" s="93"/>
      <c r="I10" s="93"/>
      <c r="J10" s="100"/>
      <c r="K10" s="101"/>
      <c r="L10" s="93"/>
      <c r="M10" s="93"/>
      <c r="N10" s="93"/>
      <c r="O10" s="93"/>
      <c r="P10" s="27"/>
      <c r="Q10" s="28"/>
      <c r="R10" s="28"/>
    </row>
    <row r="11" spans="1:16" s="36" customFormat="1" ht="62.25" customHeight="1">
      <c r="A11" s="26"/>
      <c r="B11" s="88" t="s">
        <v>115</v>
      </c>
      <c r="C11" s="85" t="s">
        <v>13</v>
      </c>
      <c r="D11" s="30" t="s">
        <v>14</v>
      </c>
      <c r="E11" s="31" t="s">
        <v>15</v>
      </c>
      <c r="F11" s="30" t="s">
        <v>129</v>
      </c>
      <c r="G11" s="32">
        <v>3</v>
      </c>
      <c r="H11" s="33">
        <v>0.2</v>
      </c>
      <c r="I11" s="33"/>
      <c r="J11" s="31"/>
      <c r="K11" s="92">
        <f>G11*H11</f>
        <v>0.6000000000000001</v>
      </c>
      <c r="L11" s="31"/>
      <c r="M11" s="34" t="s">
        <v>122</v>
      </c>
      <c r="N11" s="30" t="s">
        <v>128</v>
      </c>
      <c r="O11" s="30"/>
      <c r="P11" s="35"/>
    </row>
    <row r="12" spans="1:16" s="36" customFormat="1" ht="50.25" customHeight="1">
      <c r="A12" s="26"/>
      <c r="B12" s="88">
        <v>1.2</v>
      </c>
      <c r="C12" s="85" t="s">
        <v>13</v>
      </c>
      <c r="D12" s="30" t="s">
        <v>16</v>
      </c>
      <c r="E12" s="30" t="s">
        <v>86</v>
      </c>
      <c r="F12" s="31" t="s">
        <v>17</v>
      </c>
      <c r="G12" s="32">
        <v>3</v>
      </c>
      <c r="H12" s="33">
        <v>0.4</v>
      </c>
      <c r="I12" s="33"/>
      <c r="J12" s="79">
        <f>G12*H12</f>
        <v>1.2000000000000002</v>
      </c>
      <c r="K12" s="31"/>
      <c r="L12" s="31"/>
      <c r="M12" s="34"/>
      <c r="N12" s="30" t="s">
        <v>130</v>
      </c>
      <c r="O12" s="37"/>
      <c r="P12" s="35"/>
    </row>
    <row r="13" spans="1:16" s="36" customFormat="1" ht="44.25" customHeight="1">
      <c r="A13" s="26"/>
      <c r="B13" s="88">
        <v>1.3</v>
      </c>
      <c r="C13" s="85" t="s">
        <v>13</v>
      </c>
      <c r="D13" s="30" t="s">
        <v>18</v>
      </c>
      <c r="E13" s="31" t="s">
        <v>19</v>
      </c>
      <c r="F13" s="30" t="s">
        <v>121</v>
      </c>
      <c r="G13" s="32">
        <v>3</v>
      </c>
      <c r="H13" s="33">
        <v>0.2</v>
      </c>
      <c r="I13" s="33"/>
      <c r="J13" s="31"/>
      <c r="K13" s="92">
        <f>G13*H13</f>
        <v>0.6000000000000001</v>
      </c>
      <c r="L13" s="31"/>
      <c r="M13" s="34"/>
      <c r="N13" s="30" t="s">
        <v>131</v>
      </c>
      <c r="O13" s="37"/>
      <c r="P13" s="35"/>
    </row>
    <row r="14" spans="1:16" s="36" customFormat="1" ht="42.75" customHeight="1">
      <c r="A14" s="26"/>
      <c r="B14" s="88">
        <v>2.1</v>
      </c>
      <c r="C14" s="85" t="s">
        <v>20</v>
      </c>
      <c r="D14" s="30" t="s">
        <v>21</v>
      </c>
      <c r="E14" s="31" t="s">
        <v>93</v>
      </c>
      <c r="F14" s="31" t="s">
        <v>94</v>
      </c>
      <c r="G14" s="32">
        <v>3</v>
      </c>
      <c r="H14" s="33">
        <v>0</v>
      </c>
      <c r="I14" s="33"/>
      <c r="J14" s="31"/>
      <c r="K14" s="31">
        <f>G14*H14</f>
        <v>0</v>
      </c>
      <c r="L14" s="31"/>
      <c r="M14" s="34"/>
      <c r="N14" s="30" t="s">
        <v>123</v>
      </c>
      <c r="O14" s="30"/>
      <c r="P14" s="35"/>
    </row>
    <row r="15" spans="1:16" s="36" customFormat="1" ht="41.25" customHeight="1">
      <c r="A15" s="26"/>
      <c r="B15" s="88">
        <v>2.2</v>
      </c>
      <c r="C15" s="85" t="s">
        <v>20</v>
      </c>
      <c r="D15" s="30" t="s">
        <v>22</v>
      </c>
      <c r="E15" s="31" t="s">
        <v>102</v>
      </c>
      <c r="F15" s="31" t="s">
        <v>103</v>
      </c>
      <c r="G15" s="32">
        <v>2</v>
      </c>
      <c r="H15" s="33">
        <v>0.2</v>
      </c>
      <c r="I15" s="80">
        <f>G15*H15</f>
        <v>0.4</v>
      </c>
      <c r="J15" s="31"/>
      <c r="K15" s="31"/>
      <c r="L15" s="31"/>
      <c r="M15" s="34"/>
      <c r="N15" s="30"/>
      <c r="O15" s="38"/>
      <c r="P15" s="35"/>
    </row>
    <row r="16" spans="1:16" s="36" customFormat="1" ht="42" customHeight="1">
      <c r="A16" s="26"/>
      <c r="B16" s="88">
        <v>2.3</v>
      </c>
      <c r="C16" s="85" t="s">
        <v>20</v>
      </c>
      <c r="D16" s="30" t="s">
        <v>23</v>
      </c>
      <c r="E16" s="31" t="s">
        <v>89</v>
      </c>
      <c r="F16" s="30" t="s">
        <v>132</v>
      </c>
      <c r="G16" s="32">
        <v>3</v>
      </c>
      <c r="H16" s="33">
        <v>0.8</v>
      </c>
      <c r="I16" s="107">
        <f>G16*H16</f>
        <v>2.4000000000000004</v>
      </c>
      <c r="J16" s="31"/>
      <c r="K16" s="31"/>
      <c r="L16" s="31"/>
      <c r="M16" s="34"/>
      <c r="N16" s="30"/>
      <c r="O16" s="38" t="s">
        <v>133</v>
      </c>
      <c r="P16" s="35"/>
    </row>
    <row r="17" spans="1:16" s="36" customFormat="1" ht="102.75" customHeight="1">
      <c r="A17" s="26"/>
      <c r="B17" s="88">
        <v>2.4</v>
      </c>
      <c r="C17" s="85" t="s">
        <v>24</v>
      </c>
      <c r="D17" s="30" t="s">
        <v>108</v>
      </c>
      <c r="E17" s="31" t="s">
        <v>88</v>
      </c>
      <c r="F17" s="31" t="s">
        <v>134</v>
      </c>
      <c r="G17" s="32">
        <v>3</v>
      </c>
      <c r="H17" s="33">
        <v>0.81</v>
      </c>
      <c r="I17" s="33"/>
      <c r="J17" s="78">
        <f>G17*H17</f>
        <v>2.43</v>
      </c>
      <c r="K17" s="31"/>
      <c r="L17" s="31"/>
      <c r="M17" s="34"/>
      <c r="N17" s="30"/>
      <c r="O17" s="38"/>
      <c r="P17" s="35"/>
    </row>
    <row r="18" spans="1:16" s="46" customFormat="1" ht="87" customHeight="1">
      <c r="A18" s="39"/>
      <c r="B18" s="89">
        <v>2.5</v>
      </c>
      <c r="C18" s="85" t="s">
        <v>20</v>
      </c>
      <c r="D18" s="40" t="s">
        <v>124</v>
      </c>
      <c r="E18" s="41" t="s">
        <v>125</v>
      </c>
      <c r="F18" s="41" t="s">
        <v>126</v>
      </c>
      <c r="G18" s="32">
        <v>4</v>
      </c>
      <c r="H18" s="33">
        <v>0.6</v>
      </c>
      <c r="I18" s="33"/>
      <c r="J18" s="42"/>
      <c r="K18" s="43">
        <f aca="true" t="shared" si="0" ref="K18:K51">G18*H18</f>
        <v>2.4</v>
      </c>
      <c r="L18" s="31"/>
      <c r="M18" s="34"/>
      <c r="N18" s="30"/>
      <c r="O18" s="44"/>
      <c r="P18" s="45"/>
    </row>
    <row r="19" spans="1:16" s="36" customFormat="1" ht="93.75" customHeight="1">
      <c r="A19" s="47"/>
      <c r="B19" s="90">
        <v>3.1</v>
      </c>
      <c r="C19" s="85" t="s">
        <v>25</v>
      </c>
      <c r="D19" s="48" t="s">
        <v>26</v>
      </c>
      <c r="E19" s="49" t="s">
        <v>90</v>
      </c>
      <c r="F19" s="48" t="s">
        <v>135</v>
      </c>
      <c r="G19" s="32">
        <v>5</v>
      </c>
      <c r="H19" s="33">
        <v>0.1</v>
      </c>
      <c r="I19" s="33"/>
      <c r="J19" s="83">
        <f>G19*H19</f>
        <v>0.5</v>
      </c>
      <c r="K19" s="31"/>
      <c r="L19" s="31"/>
      <c r="M19" s="34"/>
      <c r="N19" s="30"/>
      <c r="O19" s="37"/>
      <c r="P19" s="47"/>
    </row>
    <row r="20" spans="1:16" s="36" customFormat="1" ht="55.5" customHeight="1">
      <c r="A20" s="47"/>
      <c r="B20" s="90">
        <v>3.2</v>
      </c>
      <c r="C20" s="85" t="s">
        <v>25</v>
      </c>
      <c r="D20" s="48" t="s">
        <v>109</v>
      </c>
      <c r="E20" s="49" t="s">
        <v>110</v>
      </c>
      <c r="F20" s="48" t="s">
        <v>111</v>
      </c>
      <c r="G20" s="32">
        <v>5</v>
      </c>
      <c r="H20" s="33">
        <v>0.1</v>
      </c>
      <c r="I20" s="33"/>
      <c r="J20" s="83">
        <f>G20*H20</f>
        <v>0.5</v>
      </c>
      <c r="K20" s="31"/>
      <c r="L20" s="31"/>
      <c r="M20" s="34"/>
      <c r="N20" s="30"/>
      <c r="O20" s="37"/>
      <c r="P20" s="47"/>
    </row>
    <row r="21" spans="1:16" s="36" customFormat="1" ht="10.5">
      <c r="A21" s="47"/>
      <c r="B21" s="90">
        <v>3.3</v>
      </c>
      <c r="C21" s="85" t="s">
        <v>25</v>
      </c>
      <c r="D21" s="48" t="s">
        <v>27</v>
      </c>
      <c r="E21" s="49" t="s">
        <v>19</v>
      </c>
      <c r="F21" s="49"/>
      <c r="G21" s="32"/>
      <c r="H21" s="33"/>
      <c r="I21" s="33">
        <f>G21*H21</f>
        <v>0</v>
      </c>
      <c r="J21" s="49"/>
      <c r="K21" s="31"/>
      <c r="L21" s="31"/>
      <c r="M21" s="32"/>
      <c r="N21" s="30"/>
      <c r="O21" s="37"/>
      <c r="P21" s="47"/>
    </row>
    <row r="22" spans="1:16" s="36" customFormat="1" ht="10.5">
      <c r="A22" s="47"/>
      <c r="B22" s="90">
        <v>3.4</v>
      </c>
      <c r="C22" s="85" t="s">
        <v>25</v>
      </c>
      <c r="D22" s="48" t="s">
        <v>28</v>
      </c>
      <c r="E22" s="49"/>
      <c r="F22" s="49"/>
      <c r="G22" s="32"/>
      <c r="H22" s="33"/>
      <c r="I22" s="33"/>
      <c r="J22" s="49"/>
      <c r="K22" s="31">
        <f t="shared" si="0"/>
        <v>0</v>
      </c>
      <c r="L22" s="31"/>
      <c r="M22" s="32"/>
      <c r="N22" s="30"/>
      <c r="O22" s="38"/>
      <c r="P22" s="47"/>
    </row>
    <row r="23" spans="1:16" s="36" customFormat="1" ht="10.5">
      <c r="A23" s="47"/>
      <c r="B23" s="90">
        <v>3.5</v>
      </c>
      <c r="C23" s="85" t="s">
        <v>25</v>
      </c>
      <c r="D23" s="30" t="s">
        <v>29</v>
      </c>
      <c r="E23" s="31"/>
      <c r="F23" s="31"/>
      <c r="G23" s="32"/>
      <c r="H23" s="33"/>
      <c r="I23" s="33"/>
      <c r="J23" s="50"/>
      <c r="K23" s="31">
        <f t="shared" si="0"/>
        <v>0</v>
      </c>
      <c r="L23" s="31"/>
      <c r="M23" s="34"/>
      <c r="N23" s="30"/>
      <c r="O23" s="30"/>
      <c r="P23" s="47"/>
    </row>
    <row r="24" spans="1:16" s="36" customFormat="1" ht="31.5">
      <c r="A24" s="47"/>
      <c r="B24" s="90">
        <v>3.6</v>
      </c>
      <c r="C24" s="85" t="s">
        <v>25</v>
      </c>
      <c r="D24" s="30" t="s">
        <v>100</v>
      </c>
      <c r="E24" s="31" t="s">
        <v>101</v>
      </c>
      <c r="F24" s="31" t="s">
        <v>112</v>
      </c>
      <c r="G24" s="32">
        <v>4</v>
      </c>
      <c r="H24" s="33">
        <v>0.8</v>
      </c>
      <c r="I24" s="33"/>
      <c r="J24" s="84">
        <f>G24*H24</f>
        <v>3.2</v>
      </c>
      <c r="K24" s="31"/>
      <c r="L24" s="31"/>
      <c r="M24" s="34"/>
      <c r="N24" s="30"/>
      <c r="O24" s="30"/>
      <c r="P24" s="47"/>
    </row>
    <row r="25" spans="1:16" s="36" customFormat="1" ht="21">
      <c r="A25" s="47"/>
      <c r="B25" s="90">
        <v>3.7</v>
      </c>
      <c r="C25" s="85" t="s">
        <v>25</v>
      </c>
      <c r="D25" s="30" t="s">
        <v>127</v>
      </c>
      <c r="E25" s="31"/>
      <c r="F25" s="31"/>
      <c r="G25" s="32"/>
      <c r="H25" s="33"/>
      <c r="I25" s="33"/>
      <c r="J25" s="84">
        <f>G25*H25</f>
        <v>0</v>
      </c>
      <c r="K25" s="31"/>
      <c r="L25" s="31"/>
      <c r="M25" s="34"/>
      <c r="N25" s="30"/>
      <c r="O25" s="30"/>
      <c r="P25" s="47"/>
    </row>
    <row r="26" spans="1:16" s="36" customFormat="1" ht="20.25" customHeight="1">
      <c r="A26" s="47"/>
      <c r="B26" s="90">
        <v>4.1</v>
      </c>
      <c r="C26" s="85" t="s">
        <v>30</v>
      </c>
      <c r="D26" s="30" t="s">
        <v>31</v>
      </c>
      <c r="E26" s="31"/>
      <c r="F26" s="31"/>
      <c r="G26" s="32"/>
      <c r="H26" s="33"/>
      <c r="I26" s="33"/>
      <c r="J26" s="49"/>
      <c r="K26" s="31">
        <f t="shared" si="0"/>
        <v>0</v>
      </c>
      <c r="L26" s="31"/>
      <c r="M26" s="34"/>
      <c r="N26" s="30"/>
      <c r="O26" s="38"/>
      <c r="P26" s="47"/>
    </row>
    <row r="27" spans="1:16" s="36" customFormat="1" ht="20.25" customHeight="1">
      <c r="A27" s="47"/>
      <c r="B27" s="90">
        <v>4.2</v>
      </c>
      <c r="C27" s="85" t="s">
        <v>30</v>
      </c>
      <c r="D27" s="30" t="s">
        <v>32</v>
      </c>
      <c r="E27" s="31"/>
      <c r="F27" s="31"/>
      <c r="G27" s="32"/>
      <c r="H27" s="33"/>
      <c r="I27" s="33"/>
      <c r="J27" s="49"/>
      <c r="K27" s="31">
        <f t="shared" si="0"/>
        <v>0</v>
      </c>
      <c r="L27" s="31"/>
      <c r="M27" s="34"/>
      <c r="N27" s="30"/>
      <c r="O27" s="38"/>
      <c r="P27" s="47"/>
    </row>
    <row r="28" spans="1:16" s="52" customFormat="1" ht="21" customHeight="1">
      <c r="A28" s="51"/>
      <c r="B28" s="90">
        <v>4.3</v>
      </c>
      <c r="C28" s="85" t="s">
        <v>30</v>
      </c>
      <c r="D28" s="30" t="s">
        <v>33</v>
      </c>
      <c r="E28" s="31"/>
      <c r="F28" s="31"/>
      <c r="G28" s="32"/>
      <c r="H28" s="33"/>
      <c r="I28" s="33"/>
      <c r="J28" s="49"/>
      <c r="K28" s="31">
        <f t="shared" si="0"/>
        <v>0</v>
      </c>
      <c r="L28" s="31"/>
      <c r="M28" s="34"/>
      <c r="N28" s="30"/>
      <c r="O28" s="37"/>
      <c r="P28" s="51"/>
    </row>
    <row r="29" spans="1:16" s="52" customFormat="1" ht="21" customHeight="1">
      <c r="A29" s="51"/>
      <c r="B29" s="91">
        <v>4.4</v>
      </c>
      <c r="C29" s="85" t="s">
        <v>30</v>
      </c>
      <c r="D29" s="30" t="s">
        <v>34</v>
      </c>
      <c r="E29" s="31"/>
      <c r="F29" s="31"/>
      <c r="G29" s="32"/>
      <c r="H29" s="33"/>
      <c r="I29" s="33"/>
      <c r="J29" s="49"/>
      <c r="K29" s="31">
        <f t="shared" si="0"/>
        <v>0</v>
      </c>
      <c r="L29" s="31"/>
      <c r="M29" s="34"/>
      <c r="N29" s="30"/>
      <c r="O29" s="37"/>
      <c r="P29" s="51"/>
    </row>
    <row r="30" spans="1:16" s="52" customFormat="1" ht="21" customHeight="1">
      <c r="A30" s="51"/>
      <c r="B30" s="91">
        <v>4.5</v>
      </c>
      <c r="C30" s="85" t="s">
        <v>30</v>
      </c>
      <c r="D30" s="30" t="s">
        <v>35</v>
      </c>
      <c r="E30" s="31"/>
      <c r="F30" s="31"/>
      <c r="G30" s="32"/>
      <c r="H30" s="33"/>
      <c r="I30" s="33"/>
      <c r="J30" s="49"/>
      <c r="K30" s="31">
        <f t="shared" si="0"/>
        <v>0</v>
      </c>
      <c r="L30" s="31"/>
      <c r="M30" s="34"/>
      <c r="N30" s="30"/>
      <c r="O30" s="37"/>
      <c r="P30" s="51"/>
    </row>
    <row r="31" spans="1:16" s="52" customFormat="1" ht="41.25" customHeight="1">
      <c r="A31" s="51"/>
      <c r="B31" s="91">
        <v>4.6</v>
      </c>
      <c r="C31" s="85" t="s">
        <v>30</v>
      </c>
      <c r="D31" s="30" t="s">
        <v>107</v>
      </c>
      <c r="E31" s="31"/>
      <c r="F31" s="31"/>
      <c r="G31" s="32"/>
      <c r="H31" s="33"/>
      <c r="I31" s="33"/>
      <c r="J31" s="82">
        <f>G31*H31</f>
        <v>0</v>
      </c>
      <c r="K31" s="31"/>
      <c r="L31" s="31"/>
      <c r="M31" s="34"/>
      <c r="N31" s="30"/>
      <c r="O31" s="37"/>
      <c r="P31" s="51"/>
    </row>
    <row r="32" spans="1:16" s="52" customFormat="1" ht="41.25" customHeight="1">
      <c r="A32" s="51"/>
      <c r="B32" s="91">
        <v>4.7</v>
      </c>
      <c r="C32" s="85" t="s">
        <v>30</v>
      </c>
      <c r="D32" s="30" t="s">
        <v>136</v>
      </c>
      <c r="E32" s="31"/>
      <c r="F32" s="31"/>
      <c r="G32" s="32"/>
      <c r="H32" s="33"/>
      <c r="I32" s="33"/>
      <c r="J32" s="82"/>
      <c r="K32" s="31"/>
      <c r="L32" s="31"/>
      <c r="M32" s="34"/>
      <c r="N32" s="30"/>
      <c r="O32" s="37"/>
      <c r="P32" s="51"/>
    </row>
    <row r="33" spans="1:16" s="36" customFormat="1" ht="16.5" customHeight="1">
      <c r="A33" s="47"/>
      <c r="B33" s="90">
        <v>5.1</v>
      </c>
      <c r="C33" s="85" t="s">
        <v>36</v>
      </c>
      <c r="D33" s="30" t="s">
        <v>37</v>
      </c>
      <c r="E33" s="31"/>
      <c r="F33" s="31"/>
      <c r="G33" s="32"/>
      <c r="H33" s="33"/>
      <c r="I33" s="33"/>
      <c r="J33" s="49"/>
      <c r="K33" s="31">
        <f t="shared" si="0"/>
        <v>0</v>
      </c>
      <c r="L33" s="31"/>
      <c r="M33" s="32"/>
      <c r="N33" s="30"/>
      <c r="O33" s="38"/>
      <c r="P33" s="47"/>
    </row>
    <row r="34" spans="1:16" s="36" customFormat="1" ht="21">
      <c r="A34" s="47"/>
      <c r="B34" s="90">
        <v>5.2</v>
      </c>
      <c r="C34" s="85" t="s">
        <v>36</v>
      </c>
      <c r="D34" s="30" t="s">
        <v>38</v>
      </c>
      <c r="E34" s="31"/>
      <c r="F34" s="31"/>
      <c r="G34" s="32"/>
      <c r="H34" s="33"/>
      <c r="I34" s="33"/>
      <c r="J34" s="49"/>
      <c r="K34" s="31">
        <f t="shared" si="0"/>
        <v>0</v>
      </c>
      <c r="L34" s="31"/>
      <c r="M34" s="32"/>
      <c r="N34" s="30"/>
      <c r="O34" s="38"/>
      <c r="P34" s="47"/>
    </row>
    <row r="35" spans="1:16" s="36" customFormat="1" ht="10.5">
      <c r="A35" s="47"/>
      <c r="B35" s="90">
        <v>5.3</v>
      </c>
      <c r="C35" s="85" t="s">
        <v>36</v>
      </c>
      <c r="D35" s="30" t="s">
        <v>39</v>
      </c>
      <c r="E35" s="31"/>
      <c r="F35" s="31"/>
      <c r="G35" s="32"/>
      <c r="H35" s="33"/>
      <c r="I35" s="33"/>
      <c r="J35" s="49"/>
      <c r="K35" s="31">
        <f t="shared" si="0"/>
        <v>0</v>
      </c>
      <c r="L35" s="31"/>
      <c r="M35" s="32"/>
      <c r="N35" s="30"/>
      <c r="O35" s="38"/>
      <c r="P35" s="47"/>
    </row>
    <row r="36" spans="1:16" s="36" customFormat="1" ht="21">
      <c r="A36" s="47"/>
      <c r="B36" s="90">
        <v>5.4</v>
      </c>
      <c r="C36" s="85" t="s">
        <v>36</v>
      </c>
      <c r="D36" s="30" t="s">
        <v>40</v>
      </c>
      <c r="E36" s="31"/>
      <c r="F36" s="31"/>
      <c r="G36" s="32"/>
      <c r="H36" s="33"/>
      <c r="I36" s="33"/>
      <c r="J36" s="49"/>
      <c r="K36" s="31">
        <f t="shared" si="0"/>
        <v>0</v>
      </c>
      <c r="L36" s="31"/>
      <c r="M36" s="32"/>
      <c r="N36" s="30"/>
      <c r="O36" s="38"/>
      <c r="P36" s="47"/>
    </row>
    <row r="37" spans="1:16" s="36" customFormat="1" ht="15" customHeight="1">
      <c r="A37" s="47"/>
      <c r="B37" s="90">
        <v>5.5</v>
      </c>
      <c r="C37" s="85" t="s">
        <v>36</v>
      </c>
      <c r="D37" s="48" t="s">
        <v>41</v>
      </c>
      <c r="E37" s="49"/>
      <c r="F37" s="49"/>
      <c r="G37" s="32"/>
      <c r="H37" s="33"/>
      <c r="I37" s="33"/>
      <c r="J37" s="49"/>
      <c r="K37" s="31">
        <f t="shared" si="0"/>
        <v>0</v>
      </c>
      <c r="L37" s="31"/>
      <c r="M37" s="32"/>
      <c r="N37" s="30"/>
      <c r="O37" s="38"/>
      <c r="P37" s="47"/>
    </row>
    <row r="38" spans="1:16" s="36" customFormat="1" ht="10.5">
      <c r="A38" s="47"/>
      <c r="B38" s="90">
        <v>6.1</v>
      </c>
      <c r="C38" s="86" t="s">
        <v>42</v>
      </c>
      <c r="D38" s="48" t="s">
        <v>43</v>
      </c>
      <c r="E38" s="49"/>
      <c r="F38" s="49" t="s">
        <v>91</v>
      </c>
      <c r="G38" s="32"/>
      <c r="H38" s="33"/>
      <c r="I38" s="33"/>
      <c r="J38" s="49"/>
      <c r="K38" s="31">
        <f t="shared" si="0"/>
        <v>0</v>
      </c>
      <c r="L38" s="31"/>
      <c r="M38" s="32"/>
      <c r="N38" s="30"/>
      <c r="O38" s="38"/>
      <c r="P38" s="47"/>
    </row>
    <row r="39" spans="1:16" s="36" customFormat="1" ht="10.5" customHeight="1">
      <c r="A39" s="47"/>
      <c r="B39" s="90">
        <v>6.2</v>
      </c>
      <c r="C39" s="86" t="s">
        <v>42</v>
      </c>
      <c r="D39" s="48" t="s">
        <v>44</v>
      </c>
      <c r="E39" s="49"/>
      <c r="F39" s="49" t="s">
        <v>91</v>
      </c>
      <c r="G39" s="32"/>
      <c r="H39" s="33"/>
      <c r="I39" s="33"/>
      <c r="J39" s="49"/>
      <c r="K39" s="31">
        <f t="shared" si="0"/>
        <v>0</v>
      </c>
      <c r="L39" s="31"/>
      <c r="M39" s="32"/>
      <c r="N39" s="30"/>
      <c r="O39" s="38"/>
      <c r="P39" s="47"/>
    </row>
    <row r="40" spans="1:16" s="36" customFormat="1" ht="10.5">
      <c r="A40" s="47"/>
      <c r="B40" s="90">
        <v>6.3</v>
      </c>
      <c r="C40" s="86" t="s">
        <v>42</v>
      </c>
      <c r="D40" s="48" t="s">
        <v>45</v>
      </c>
      <c r="E40" s="49"/>
      <c r="F40" s="49" t="s">
        <v>91</v>
      </c>
      <c r="G40" s="32"/>
      <c r="H40" s="33"/>
      <c r="I40" s="33"/>
      <c r="J40" s="49"/>
      <c r="K40" s="31">
        <f t="shared" si="0"/>
        <v>0</v>
      </c>
      <c r="L40" s="31"/>
      <c r="M40" s="32"/>
      <c r="N40" s="30"/>
      <c r="O40" s="38"/>
      <c r="P40" s="47"/>
    </row>
    <row r="41" spans="1:16" s="36" customFormat="1" ht="21">
      <c r="A41" s="47"/>
      <c r="B41" s="90">
        <v>6.4</v>
      </c>
      <c r="C41" s="86" t="s">
        <v>42</v>
      </c>
      <c r="D41" s="48" t="s">
        <v>46</v>
      </c>
      <c r="E41" s="49"/>
      <c r="F41" s="49" t="s">
        <v>91</v>
      </c>
      <c r="G41" s="32"/>
      <c r="H41" s="33"/>
      <c r="I41" s="33"/>
      <c r="J41" s="49"/>
      <c r="K41" s="31">
        <f t="shared" si="0"/>
        <v>0</v>
      </c>
      <c r="L41" s="31"/>
      <c r="M41" s="32"/>
      <c r="N41" s="30"/>
      <c r="O41" s="38"/>
      <c r="P41" s="47"/>
    </row>
    <row r="42" spans="1:16" s="36" customFormat="1" ht="21">
      <c r="A42" s="47"/>
      <c r="B42" s="90">
        <v>6.5</v>
      </c>
      <c r="C42" s="86" t="s">
        <v>42</v>
      </c>
      <c r="D42" s="48" t="s">
        <v>116</v>
      </c>
      <c r="E42" s="49" t="s">
        <v>95</v>
      </c>
      <c r="F42" s="49"/>
      <c r="G42" s="32"/>
      <c r="H42" s="33"/>
      <c r="I42" s="33"/>
      <c r="J42" s="49"/>
      <c r="K42" s="31"/>
      <c r="L42" s="31"/>
      <c r="M42" s="32"/>
      <c r="N42" s="30"/>
      <c r="O42" s="38"/>
      <c r="P42" s="47"/>
    </row>
    <row r="43" spans="1:16" s="36" customFormat="1" ht="21">
      <c r="A43" s="47"/>
      <c r="B43" s="90">
        <v>6.6</v>
      </c>
      <c r="C43" s="86" t="s">
        <v>42</v>
      </c>
      <c r="D43" s="48" t="s">
        <v>96</v>
      </c>
      <c r="E43" s="49" t="s">
        <v>97</v>
      </c>
      <c r="F43" s="49" t="s">
        <v>104</v>
      </c>
      <c r="G43" s="32"/>
      <c r="H43" s="33"/>
      <c r="I43" s="33"/>
      <c r="J43" s="49"/>
      <c r="K43" s="31"/>
      <c r="L43" s="31"/>
      <c r="M43" s="32"/>
      <c r="N43" s="30"/>
      <c r="O43" s="38"/>
      <c r="P43" s="47"/>
    </row>
    <row r="44" spans="1:16" s="36" customFormat="1" ht="21">
      <c r="A44" s="47"/>
      <c r="B44" s="90">
        <v>6.7</v>
      </c>
      <c r="C44" s="86" t="s">
        <v>42</v>
      </c>
      <c r="D44" s="48" t="s">
        <v>98</v>
      </c>
      <c r="E44" s="49"/>
      <c r="F44" s="49"/>
      <c r="G44" s="32"/>
      <c r="H44" s="33"/>
      <c r="I44" s="33"/>
      <c r="J44" s="49"/>
      <c r="K44" s="81">
        <f>G44*H44</f>
        <v>0</v>
      </c>
      <c r="L44" s="31"/>
      <c r="M44" s="32"/>
      <c r="N44" s="30"/>
      <c r="O44" s="38"/>
      <c r="P44" s="47"/>
    </row>
    <row r="45" spans="1:16" s="36" customFormat="1" ht="10.5">
      <c r="A45" s="47"/>
      <c r="B45" s="90">
        <v>6.8</v>
      </c>
      <c r="C45" s="86" t="s">
        <v>99</v>
      </c>
      <c r="D45" s="48" t="s">
        <v>105</v>
      </c>
      <c r="E45" s="49"/>
      <c r="F45" s="49"/>
      <c r="G45" s="32"/>
      <c r="H45" s="33"/>
      <c r="I45" s="33"/>
      <c r="J45" s="49"/>
      <c r="K45" s="81">
        <f>G45*H45</f>
        <v>0</v>
      </c>
      <c r="L45" s="31"/>
      <c r="M45" s="32"/>
      <c r="N45" s="30"/>
      <c r="O45" s="38"/>
      <c r="P45" s="47"/>
    </row>
    <row r="46" spans="1:16" s="36" customFormat="1" ht="15" customHeight="1">
      <c r="A46" s="47"/>
      <c r="B46" s="90">
        <v>7.1</v>
      </c>
      <c r="C46" s="86" t="s">
        <v>47</v>
      </c>
      <c r="D46" s="30" t="s">
        <v>48</v>
      </c>
      <c r="E46" s="31"/>
      <c r="F46" s="31"/>
      <c r="G46" s="32"/>
      <c r="H46" s="33"/>
      <c r="I46" s="33"/>
      <c r="J46" s="31"/>
      <c r="K46" s="31">
        <f t="shared" si="0"/>
        <v>0</v>
      </c>
      <c r="L46" s="31"/>
      <c r="M46" s="53"/>
      <c r="N46" s="30"/>
      <c r="O46" s="30"/>
      <c r="P46" s="47"/>
    </row>
    <row r="47" spans="1:16" s="36" customFormat="1" ht="45" customHeight="1">
      <c r="A47" s="47"/>
      <c r="B47" s="90">
        <v>7.2</v>
      </c>
      <c r="C47" s="86" t="s">
        <v>47</v>
      </c>
      <c r="D47" s="30" t="s">
        <v>49</v>
      </c>
      <c r="E47" s="31" t="s">
        <v>119</v>
      </c>
      <c r="F47" s="31" t="s">
        <v>137</v>
      </c>
      <c r="G47" s="32"/>
      <c r="H47" s="33"/>
      <c r="I47" s="33"/>
      <c r="J47" s="31"/>
      <c r="K47" s="31">
        <f t="shared" si="0"/>
        <v>0</v>
      </c>
      <c r="L47" s="31"/>
      <c r="M47" s="54"/>
      <c r="N47" s="30"/>
      <c r="O47" s="55"/>
      <c r="P47" s="47"/>
    </row>
    <row r="48" spans="1:16" s="36" customFormat="1" ht="21">
      <c r="A48" s="47"/>
      <c r="B48" s="90">
        <v>8.1</v>
      </c>
      <c r="C48" s="86" t="s">
        <v>50</v>
      </c>
      <c r="D48" s="30" t="s">
        <v>106</v>
      </c>
      <c r="E48" s="31"/>
      <c r="F48" s="31"/>
      <c r="G48" s="32"/>
      <c r="H48" s="33"/>
      <c r="I48" s="33"/>
      <c r="J48" s="31"/>
      <c r="K48" s="31">
        <f t="shared" si="0"/>
        <v>0</v>
      </c>
      <c r="L48" s="31"/>
      <c r="M48" s="54"/>
      <c r="N48" s="30"/>
      <c r="O48" s="30"/>
      <c r="P48" s="47"/>
    </row>
    <row r="49" spans="1:16" s="36" customFormat="1" ht="10.5">
      <c r="A49" s="47"/>
      <c r="B49" s="90">
        <v>8.2</v>
      </c>
      <c r="C49" s="86" t="s">
        <v>50</v>
      </c>
      <c r="D49" s="30" t="s">
        <v>51</v>
      </c>
      <c r="E49" s="31"/>
      <c r="F49" s="31"/>
      <c r="G49" s="32"/>
      <c r="H49" s="33"/>
      <c r="I49" s="33"/>
      <c r="J49" s="31"/>
      <c r="K49" s="31">
        <f t="shared" si="0"/>
        <v>0</v>
      </c>
      <c r="L49" s="31"/>
      <c r="M49" s="54"/>
      <c r="N49" s="30"/>
      <c r="O49" s="30"/>
      <c r="P49" s="47"/>
    </row>
    <row r="50" spans="1:16" s="36" customFormat="1" ht="10.5">
      <c r="A50" s="47"/>
      <c r="B50" s="90">
        <v>8.3</v>
      </c>
      <c r="C50" s="86" t="s">
        <v>50</v>
      </c>
      <c r="D50" s="30" t="s">
        <v>52</v>
      </c>
      <c r="E50" s="31"/>
      <c r="F50" s="31" t="s">
        <v>91</v>
      </c>
      <c r="G50" s="32"/>
      <c r="H50" s="33"/>
      <c r="I50" s="33"/>
      <c r="J50" s="31"/>
      <c r="K50" s="31">
        <f t="shared" si="0"/>
        <v>0</v>
      </c>
      <c r="L50" s="31"/>
      <c r="M50" s="54"/>
      <c r="N50" s="30"/>
      <c r="O50" s="30"/>
      <c r="P50" s="47"/>
    </row>
    <row r="51" spans="1:16" s="36" customFormat="1" ht="10.5">
      <c r="A51" s="47"/>
      <c r="B51" s="90">
        <v>8.4</v>
      </c>
      <c r="C51" s="86" t="s">
        <v>50</v>
      </c>
      <c r="D51" s="30" t="s">
        <v>53</v>
      </c>
      <c r="E51" s="31"/>
      <c r="F51" s="31"/>
      <c r="G51" s="32">
        <v>6</v>
      </c>
      <c r="H51" s="33">
        <v>0.5</v>
      </c>
      <c r="I51" s="108">
        <f>G51*H51</f>
        <v>3</v>
      </c>
      <c r="J51" s="31"/>
      <c r="K51" s="31"/>
      <c r="L51" s="31"/>
      <c r="M51" s="54"/>
      <c r="N51" s="30"/>
      <c r="O51" s="30"/>
      <c r="P51" s="47"/>
    </row>
    <row r="52" spans="1:16" s="36" customFormat="1" ht="10.5">
      <c r="A52" s="47"/>
      <c r="B52" s="90">
        <v>9</v>
      </c>
      <c r="C52" s="86" t="s">
        <v>54</v>
      </c>
      <c r="D52" s="30" t="s">
        <v>91</v>
      </c>
      <c r="E52" s="31"/>
      <c r="F52" s="31"/>
      <c r="G52" s="32"/>
      <c r="H52" s="33"/>
      <c r="I52" s="33"/>
      <c r="J52" s="31"/>
      <c r="K52" s="31"/>
      <c r="L52" s="31"/>
      <c r="M52" s="54"/>
      <c r="N52" s="30"/>
      <c r="O52" s="30"/>
      <c r="P52" s="47"/>
    </row>
    <row r="53" spans="1:16" s="36" customFormat="1" ht="13.5" customHeight="1">
      <c r="A53" s="47"/>
      <c r="B53" s="90">
        <v>10</v>
      </c>
      <c r="C53" s="87" t="s">
        <v>55</v>
      </c>
      <c r="D53" s="31"/>
      <c r="E53" s="31"/>
      <c r="F53" s="31"/>
      <c r="G53" s="32"/>
      <c r="H53" s="33"/>
      <c r="I53" s="33"/>
      <c r="J53" s="31"/>
      <c r="K53" s="31"/>
      <c r="L53" s="31"/>
      <c r="M53" s="54"/>
      <c r="N53" s="30"/>
      <c r="O53" s="30"/>
      <c r="P53" s="47"/>
    </row>
    <row r="54" spans="3:11" ht="12.75">
      <c r="C54" s="56" t="s">
        <v>92</v>
      </c>
      <c r="I54" s="57">
        <f>SUBTOTAL(9,I16:I53)</f>
        <v>5.4</v>
      </c>
      <c r="J54" s="57">
        <f>SUBTOTAL(9,J19:J53)</f>
        <v>4.2</v>
      </c>
      <c r="K54" s="58">
        <f>SUBTOTAL(9,K11:K53)</f>
        <v>3.6</v>
      </c>
    </row>
    <row r="58" spans="3:6" ht="21" customHeight="1">
      <c r="C58" s="59" t="s">
        <v>56</v>
      </c>
      <c r="D58" s="60" t="s">
        <v>57</v>
      </c>
      <c r="E58" s="94" t="s">
        <v>58</v>
      </c>
      <c r="F58" s="94"/>
    </row>
    <row r="59" spans="4:6" ht="12.75">
      <c r="D59" s="61" t="s">
        <v>59</v>
      </c>
      <c r="E59" s="95" t="s">
        <v>60</v>
      </c>
      <c r="F59" s="95"/>
    </row>
    <row r="60" spans="4:13" ht="19.5" customHeight="1">
      <c r="D60" s="61" t="s">
        <v>61</v>
      </c>
      <c r="E60" s="96" t="s">
        <v>62</v>
      </c>
      <c r="F60" s="96"/>
      <c r="I60" s="97" t="s">
        <v>63</v>
      </c>
      <c r="J60" s="97"/>
      <c r="K60" s="97"/>
      <c r="L60" s="97"/>
      <c r="M60" s="97"/>
    </row>
    <row r="61" spans="4:13" ht="12.75">
      <c r="D61" s="61" t="s">
        <v>64</v>
      </c>
      <c r="E61" s="95" t="s">
        <v>65</v>
      </c>
      <c r="F61" s="95"/>
      <c r="I61" s="62">
        <v>5</v>
      </c>
      <c r="J61" s="62">
        <v>4</v>
      </c>
      <c r="K61" s="63">
        <v>3</v>
      </c>
      <c r="L61" s="63">
        <v>2</v>
      </c>
      <c r="M61" s="63">
        <v>1</v>
      </c>
    </row>
    <row r="62" spans="4:13" ht="12.75">
      <c r="D62" s="61" t="s">
        <v>66</v>
      </c>
      <c r="E62" s="95" t="s">
        <v>67</v>
      </c>
      <c r="F62" s="95"/>
      <c r="G62" s="98" t="s">
        <v>68</v>
      </c>
      <c r="H62" s="98"/>
      <c r="I62" s="64" t="s">
        <v>69</v>
      </c>
      <c r="J62" s="62" t="s">
        <v>70</v>
      </c>
      <c r="K62" s="65" t="s">
        <v>71</v>
      </c>
      <c r="L62" s="65" t="s">
        <v>72</v>
      </c>
      <c r="M62" s="65" t="s">
        <v>73</v>
      </c>
    </row>
    <row r="63" spans="7:13" ht="12.75">
      <c r="G63" s="63">
        <v>5</v>
      </c>
      <c r="H63" s="64" t="s">
        <v>74</v>
      </c>
      <c r="I63" s="66"/>
      <c r="J63" s="67"/>
      <c r="K63" s="68"/>
      <c r="L63" s="69"/>
      <c r="M63" s="69"/>
    </row>
    <row r="64" spans="3:13" ht="25.5">
      <c r="C64" s="59" t="s">
        <v>75</v>
      </c>
      <c r="D64" s="61" t="s">
        <v>76</v>
      </c>
      <c r="G64" s="63">
        <v>4</v>
      </c>
      <c r="H64" s="64" t="s">
        <v>77</v>
      </c>
      <c r="I64" s="66"/>
      <c r="J64" s="70"/>
      <c r="K64" s="68"/>
      <c r="L64" s="69"/>
      <c r="M64" s="71"/>
    </row>
    <row r="65" spans="4:13" ht="12.75">
      <c r="D65" s="61" t="s">
        <v>78</v>
      </c>
      <c r="G65" s="63">
        <v>3</v>
      </c>
      <c r="H65" s="64" t="s">
        <v>79</v>
      </c>
      <c r="I65" s="66"/>
      <c r="J65" s="72"/>
      <c r="K65" s="69"/>
      <c r="L65" s="71"/>
      <c r="M65" s="71"/>
    </row>
    <row r="66" spans="4:13" ht="12.75">
      <c r="D66" s="61" t="s">
        <v>80</v>
      </c>
      <c r="G66" s="63">
        <v>2</v>
      </c>
      <c r="H66" s="64" t="s">
        <v>81</v>
      </c>
      <c r="I66" s="73"/>
      <c r="J66" s="74"/>
      <c r="K66" s="71"/>
      <c r="L66" s="71"/>
      <c r="M66" s="71"/>
    </row>
    <row r="67" spans="4:13" ht="12.75">
      <c r="D67" s="61" t="s">
        <v>82</v>
      </c>
      <c r="G67" s="63">
        <v>1</v>
      </c>
      <c r="H67" s="64" t="s">
        <v>83</v>
      </c>
      <c r="I67" s="75"/>
      <c r="J67" s="74"/>
      <c r="K67" s="71"/>
      <c r="L67" s="71"/>
      <c r="M67" s="71"/>
    </row>
    <row r="68" ht="12.75">
      <c r="D68" s="61" t="s">
        <v>87</v>
      </c>
    </row>
    <row r="71" spans="8:13" ht="12.75" customHeight="1">
      <c r="H71" s="76" t="s">
        <v>84</v>
      </c>
      <c r="I71" s="77">
        <f>((I54+0.5)/(I54+J54+K54)*100)</f>
        <v>44.696969696969695</v>
      </c>
      <c r="J71" s="99" t="s">
        <v>85</v>
      </c>
      <c r="K71" s="99"/>
      <c r="L71" s="99"/>
      <c r="M71" s="99"/>
    </row>
  </sheetData>
  <sheetProtection selectLockedCells="1" selectUnlockedCells="1"/>
  <autoFilter ref="C9:O53"/>
  <mergeCells count="27">
    <mergeCell ref="B9:B10"/>
    <mergeCell ref="C2:C7"/>
    <mergeCell ref="D2:O2"/>
    <mergeCell ref="D4:O4"/>
    <mergeCell ref="D6:N7"/>
    <mergeCell ref="O6:O7"/>
    <mergeCell ref="C9:C10"/>
    <mergeCell ref="D9:D10"/>
    <mergeCell ref="E9:E10"/>
    <mergeCell ref="F9:F10"/>
    <mergeCell ref="E61:F61"/>
    <mergeCell ref="E62:F62"/>
    <mergeCell ref="G62:H62"/>
    <mergeCell ref="J71:M71"/>
    <mergeCell ref="N9:N10"/>
    <mergeCell ref="G9:G10"/>
    <mergeCell ref="H9:H10"/>
    <mergeCell ref="I9:I10"/>
    <mergeCell ref="J9:J10"/>
    <mergeCell ref="K9:K10"/>
    <mergeCell ref="O9:O10"/>
    <mergeCell ref="E58:F58"/>
    <mergeCell ref="E59:F59"/>
    <mergeCell ref="E60:F60"/>
    <mergeCell ref="I60:M60"/>
    <mergeCell ref="M9:M10"/>
    <mergeCell ref="L9:L10"/>
  </mergeCells>
  <printOptions horizontalCentered="1" verticalCentered="1"/>
  <pageMargins left="0" right="0" top="0" bottom="0.7875" header="0.5118055555555555" footer="0.5118055555555555"/>
  <pageSetup fitToHeight="1" fitToWidth="1" horizontalDpi="300" verticalDpi="300" orientation="portrait" paperSize="8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Piscini Fabio</dc:creator>
  <cp:keywords/>
  <dc:description/>
  <cp:lastModifiedBy>Caterina Piscini</cp:lastModifiedBy>
  <dcterms:created xsi:type="dcterms:W3CDTF">2022-01-04T11:28:02Z</dcterms:created>
  <dcterms:modified xsi:type="dcterms:W3CDTF">2023-09-29T21:26:15Z</dcterms:modified>
  <cp:category/>
  <cp:version/>
  <cp:contentType/>
  <cp:contentStatus/>
</cp:coreProperties>
</file>